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8220" windowHeight="4125" tabRatio="624" firstSheet="5" activeTab="10"/>
  </bookViews>
  <sheets>
    <sheet name="Nicosia" sheetId="1" state="hidden" r:id="rId1"/>
    <sheet name="Larnaca" sheetId="2" state="hidden" r:id="rId2"/>
    <sheet name="Limassol" sheetId="3" state="hidden" r:id="rId3"/>
    <sheet name="Famagusta" sheetId="4" state="hidden" r:id="rId4"/>
    <sheet name="Paphos" sheetId="5" state="hidden" r:id="rId5"/>
    <sheet name="ΛΕΥΚΩΣΙΑ" sheetId="6" r:id="rId6"/>
    <sheet name="ΛΕΜΕΣΟΣ" sheetId="7" r:id="rId7"/>
    <sheet name="ΛΑΡΝΑΚΑ" sheetId="8" r:id="rId8"/>
    <sheet name="ΑΜΜΟΧΩΣΤΟΣ" sheetId="9" r:id="rId9"/>
    <sheet name="ΠΑΦΟΣ" sheetId="10" r:id="rId10"/>
    <sheet name="ΠΑΓΚΥΠΡΙΑ" sheetId="11" r:id="rId11"/>
  </sheets>
  <definedNames>
    <definedName name="_xlnm.Print_Area" localSheetId="8">'ΑΜΜΟΧΩΣΤΟΣ'!$A$5:$N$92</definedName>
    <definedName name="_xlnm.Print_Area" localSheetId="7">'ΛΑΡΝΑΚΑ'!$A$4:$N$91</definedName>
    <definedName name="_xlnm.Print_Area" localSheetId="6">'ΛΕΜΕΣΟΣ'!$A$2:$N$92</definedName>
    <definedName name="_xlnm.Print_Area" localSheetId="5">'ΛΕΥΚΩΣΙΑ'!$A$45:$N$94</definedName>
    <definedName name="_xlnm.Print_Area" localSheetId="10">'ΠΑΓΚΥΠΡΙΑ'!$A$1:$N$34</definedName>
    <definedName name="_xlnm.Print_Area" localSheetId="9">'ΠΑΦΟΣ'!$A$12:$N$103</definedName>
    <definedName name="_xlnm.Print_Titles" localSheetId="3">'Famagusta'!$A:$A</definedName>
    <definedName name="_xlnm.Print_Titles" localSheetId="1">'Larnaca'!$A:$A</definedName>
    <definedName name="_xlnm.Print_Titles" localSheetId="2">'Limassol'!$A:$A</definedName>
    <definedName name="_xlnm.Print_Titles" localSheetId="0">'Nicosia'!$A:$A</definedName>
    <definedName name="_xlnm.Print_Titles" localSheetId="4">'Paphos'!$A:$A</definedName>
  </definedNames>
  <calcPr fullCalcOnLoad="1"/>
</workbook>
</file>

<file path=xl/sharedStrings.xml><?xml version="1.0" encoding="utf-8"?>
<sst xmlns="http://schemas.openxmlformats.org/spreadsheetml/2006/main" count="848" uniqueCount="73">
  <si>
    <t>ΠΕΡΙΟΧΕΣ ΕΝΤΟΣ Σ.Π.Γ.</t>
  </si>
  <si>
    <t>Αριθμός Υποθέσεων (χωρίς αναθεώρηση):</t>
  </si>
  <si>
    <t>Αριθμός Τεμαχίων:</t>
  </si>
  <si>
    <t>Συνολικό Δηλωθέν/Αποδεχθέν Ποσό (χωρίς αναθεώρηση):</t>
  </si>
  <si>
    <t>Αριθμός Υποθέσεων Ν81/70:</t>
  </si>
  <si>
    <t>Συνολικό Δηλωθέν Ποσό Υποθεσέων Ν81/70:</t>
  </si>
  <si>
    <t>Συνολικό Αποδεχθέν Ποσό Υποθεσέων Ν81/70:</t>
  </si>
  <si>
    <t>Επιπρόσθετα Τέλη Μεταβίβασης:</t>
  </si>
  <si>
    <t>Αριθμός Υποθέσεων Ν81/70 (με επιτόπια έρευνα):</t>
  </si>
  <si>
    <t>Συνολικό Δηλωθέν Ποσό Υποθεσέων Ν81/70 (με επιτόπια έρευνα):</t>
  </si>
  <si>
    <t>Συνολικό Αποδεχθέν Ποσό Υποθεσέων Ν81/70 (με επιτόπια έρευνα):</t>
  </si>
  <si>
    <t>Ολικός Αριθμός Υποθέσεων:</t>
  </si>
  <si>
    <t>Ολικός Αριθμός Τεμαχίων:</t>
  </si>
  <si>
    <t>Ολικό Συνολικό Αποδεχθέν Ποσό:</t>
  </si>
  <si>
    <t>Ολικό Συνολικό Δηλωθέν Ποσό:</t>
  </si>
  <si>
    <t>ΠΕΡΙΟΧΕΣ ΕΚΤΟΣ Σ.Π.Γ.</t>
  </si>
  <si>
    <t>ΙΑΝΟΥΑΡΙΟΣ:</t>
  </si>
  <si>
    <t>OΛΙΚΑ:</t>
  </si>
  <si>
    <t>ΦΕΒΡΟΥΑΡΙΟΣ:</t>
  </si>
  <si>
    <t>ΜΑΡΤΙΟΣ:</t>
  </si>
  <si>
    <t>ΑΠΡΙΛΙΟΣ:</t>
  </si>
  <si>
    <t>ΜΑΙΟΣ:</t>
  </si>
  <si>
    <t>ΙΟΥΝΙΟΣ:</t>
  </si>
  <si>
    <t>ΙΟΥΛΙΟΣ:</t>
  </si>
  <si>
    <t>ΑΥΓΟΥΣΤΟΣ:</t>
  </si>
  <si>
    <t>ΣΕΠΤΕΜΒΡΙΟΣ:</t>
  </si>
  <si>
    <t>ΝΟΕΜΒΡΙΟΣ:</t>
  </si>
  <si>
    <t>ΔΕΚΕΜΒΡΙΟΣ:</t>
  </si>
  <si>
    <t>ΟΚΤΩΒΡΙΟΣ:</t>
  </si>
  <si>
    <t>NICOSIA TOTAL:</t>
  </si>
  <si>
    <t>LARNACA TOTAL:</t>
  </si>
  <si>
    <t>LIMASSOL TOTAL:</t>
  </si>
  <si>
    <t>FAMAGUSTA TOTAL:</t>
  </si>
  <si>
    <t>PAPHOS TOTAL:</t>
  </si>
  <si>
    <t>ΙΑΝΟΥΑΡΙΟΣ 07</t>
  </si>
  <si>
    <t>ΙΑΝΟΥΑΡΙΟΣ 08</t>
  </si>
  <si>
    <t>ΦΕΒΡΟΥΑΡΙΟΣ 07</t>
  </si>
  <si>
    <t>ΦΕΒΡΟΥΑΡΙΟΣ 08</t>
  </si>
  <si>
    <t>ΜΑΡΤΙΟΣ 07</t>
  </si>
  <si>
    <t>ΑΠΡΙΛΙΟΣ 07</t>
  </si>
  <si>
    <t>ΜΑΡΤΙΟΣ 08</t>
  </si>
  <si>
    <t>ΑΠΡΙΛΙΟΣ 08</t>
  </si>
  <si>
    <t>ΜΑΙΟΣ 07</t>
  </si>
  <si>
    <t>ΜΑΙΟΣ 08</t>
  </si>
  <si>
    <t>ΙΟΥΝΙΟΣ 07</t>
  </si>
  <si>
    <t>ΙΟΥΝΙΟΣ 08</t>
  </si>
  <si>
    <t>ΙΟΥΛΙΟΣ 07</t>
  </si>
  <si>
    <t>ΑΥΓΟΥΣΤΟΣ 07</t>
  </si>
  <si>
    <t>ΟΛΙΚΑ</t>
  </si>
  <si>
    <t>ΜΗΝΑΣ</t>
  </si>
  <si>
    <t>ΠΟΣΟΣΤΟ ΜΕΙΩΣΗΣ / ΑΥΞΗΣΗΣ ΣΕ ΠΩΛΗΤΗΡΙΑ ΕΓΓΡΑΦΑ:</t>
  </si>
  <si>
    <t xml:space="preserve">ΙΑΝΟΥΑΡΙΟΣ </t>
  </si>
  <si>
    <t>ΙΑΝΟΥΑΡΙΟΣ</t>
  </si>
  <si>
    <t>ΤΜΗΜΑ ΚΤΗΜΑΤΟΛΟΓΙΟΥ ΚΑΙ ΧΩΡΟΜΕΤΡΙΑΣ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</si>
  <si>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</si>
  <si>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</si>
  <si>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</si>
  <si>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</si>
  <si>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</si>
  <si>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</si>
  <si>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</si>
  <si>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ΣΕΠΤΕΜΒΡΗΣ</t>
  </si>
  <si>
    <t>ΟΚΤΩΒΡΗΣ</t>
  </si>
  <si>
    <t>ΝΟΕΜΒΡΙΟΣ</t>
  </si>
  <si>
    <t>ΔΕΚΕΜΒΡΙΟΣ</t>
  </si>
  <si>
    <t>ΑΡΙΘΜΟΣ ΠΩΛΗΤΗΡΙΩΝ ΕΓΓΡΑΦΩΝ 2017</t>
  </si>
  <si>
    <t>ΣΥΓΚΡΙΤΙΚΑ ΣΤΑΤΙΣΤΙΚΑ ΣΤΟΙΧΕΙΑ ΠΩΛΗΤΗΡΙΩΝ ΕΓΓΡΑΦΩΝ ΠΟΥ ΕΧΟΥΝ ΚΑΤΑΤΕΘΕΙ ΣΤΟ ΕΠΑΡΧΙΑΚΟ ΚΤΗΜΑΤΟΛΟΓΙΚΟ ΓΡΑΦΕΙΟ ΛΕΥΚΩΣΙΑΣ ΚΑΤΑ ΤΑ ΕΤΗ 2017 ΚΑΙ 2018</t>
  </si>
  <si>
    <t>ΑΡΙΘΜΟΣ ΠΩΛΗΤΗΡΙΩΝ ΕΓΓΡΑΦΩΝ 2018</t>
  </si>
  <si>
    <t>ΣΥΓΚΡΙΤΙΚΑ ΣΤΑΤΙΣΤΙΚΑ ΣΤΟΙΧΕΙΑ ΠΩΛΗΤΗΡΙΩΝ ΕΓΓΡΑΦΩΝ ΠΟΥ ΕΧΟΥΝ ΚΑΤΑΤΕΘΕΙ ΣΤΟ ΕΠΑΡΧΙΑΚΟ ΚΤΗΜΑΤΟΛΟΓΙΚΟ ΓΡΑΦΕΙΟ ΛΕΜΕΣΟΥ ΚΑΤΑ ΤΑ ΕΤΗ 2017 ΚΑΙ 2018</t>
  </si>
  <si>
    <t>ΣΥΓΚΡΙΤΙΚΑ ΣΤΑΤΙΣΤΙΚΑ ΣΤΟΙΧΕΙΑ ΠΩΛΗΤΗΡΙΩΝ ΕΓΓΡΑΦΩΝ ΠΟΥ ΕΧΟΥΝ ΚΑΤΑΤΕΘΕΙ ΣΤΟ ΕΠΑΡΧΙΑΚΟ ΚΤΗΜΑΤΟΛΟΓΙΚΟ ΓΡΑΦΕΙΟ ΛΑΡΝΑΚΑΣ ΚΑΤΑ ΤΑ ΕΤΗ 2017 ΚΑΙ 2018</t>
  </si>
  <si>
    <t>ΣΥΓΚΡΙΤΙΚΑ ΣΤΑΤΙΣΤΙΚΑ ΣΤΟΙΧΕΙΑ ΠΩΛΗΤΗΡΙΩΝ ΕΓΓΡΑΦΩΝ ΠΟΥ ΕΧΟΥΝ ΚΑΤΑΤΕΘΕΙ ΣΤΟ ΕΠΑΡΧΙΑΚΟ ΚΤΗΜΑΤΟΛΟΓΙΚΟ ΓΡΑΦΕΙΟ ΑΜΜΟΧΩΣΤΟΥ ΚΑΤΑ ΤΑ ΕΤΗ 2017 ΚΑΙ 2018</t>
  </si>
  <si>
    <t>ΣΥΓΚΡΙΤΙΚΑ ΣΤΑΤΙΣΤΙΚΑ ΣΤΟΙΧΕΙΑ ΠΩΛΗΤΗΡΙΩΝ ΕΓΓΡΑΦΩΝ ΠΟΥ ΕΧΟΥΝ ΚΑΤΑΤΕΘΕΙ ΣΤΟ ΕΠΑΡΧΙΑΚΟ ΚΤΗΜΑΤΟΛΟΓΙΚΟ ΓΡΑΦΕΙΟ ΠΑΦΟΥ ΚΑΤΑ ΤΑ ΕΤΗ 2017 ΚΑΙ 2018</t>
  </si>
  <si>
    <t>ΠΑΓΚΥΠΡΙΑ ΣΥΓΚΡΙΤΙΚΑ ΣΤΑΤΙΣΤΙΚΑ ΣΤΟΙΧΕΙΑ ΠΩΛΗΤΗΡΙΩΝ ΕΓΓΡΑΦΩΝ ΠΟΥ ΕΧΟΥΝ ΚΑΤΑΤΕΘΕΙ ΣΤΑ ΕΠΑΡΧΙΑΚΑ ΚΤΗΜΑΤΟΛΟΓΙΚΑ ΓΡΑΦΕΙΑ ΚΑΤΑ ΤΑ ΕΤΗ 2017 ΚΑΙ 2018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</si>
</sst>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#,##0\ &quot;£&quot;;\-#,##0\ &quot;£&quot;"/>
    <numFmt numFmtId="193" formatCode="#,##0\ &quot;£&quot;;[Red]\-#,##0\ &quot;£&quot;"/>
    <numFmt numFmtId="194" formatCode="#,##0.00\ &quot;£&quot;;\-#,##0.00\ &quot;£&quot;"/>
    <numFmt numFmtId="195" formatCode="#,##0.00\ &quot;£&quot;;[Red]\-#,##0.00\ &quot;£&quot;"/>
    <numFmt numFmtId="196" formatCode="_-* #,##0\ &quot;£&quot;_-;\-* #,##0\ &quot;£&quot;_-;_-* &quot;-&quot;\ &quot;£&quot;_-;_-@_-"/>
    <numFmt numFmtId="197" formatCode="_-* #,##0\ _£_-;\-* #,##0\ _£_-;_-* &quot;-&quot;\ _£_-;_-@_-"/>
    <numFmt numFmtId="198" formatCode="_-* #,##0.00\ &quot;£&quot;_-;\-* #,##0.00\ &quot;£&quot;_-;_-* &quot;-&quot;??\ &quot;£&quot;_-;_-@_-"/>
    <numFmt numFmtId="199" formatCode="_-* #,##0.00\ _£_-;\-* #,##0.00\ _£_-;_-* &quot;-&quot;??\ _£_-;_-@_-"/>
    <numFmt numFmtId="200" formatCode="#,##0\ &quot;Δρχ&quot;;\-#,##0\ &quot;Δρχ&quot;"/>
    <numFmt numFmtId="201" formatCode="#,##0\ &quot;Δρχ&quot;;[Red]\-#,##0\ &quot;Δρχ&quot;"/>
    <numFmt numFmtId="202" formatCode="#,##0.00\ &quot;Δρχ&quot;;\-#,##0.00\ &quot;Δρχ&quot;"/>
    <numFmt numFmtId="203" formatCode="#,##0.00\ &quot;Δρχ&quot;;[Red]\-#,##0.00\ &quot;Δρχ&quot;"/>
    <numFmt numFmtId="204" formatCode="_-* #,##0\ &quot;Δρχ&quot;_-;\-* #,##0\ &quot;Δρχ&quot;_-;_-* &quot;-&quot;\ &quot;Δρχ&quot;_-;_-@_-"/>
    <numFmt numFmtId="205" formatCode="_-* #,##0\ _Δ_ρ_χ_-;\-* #,##0\ _Δ_ρ_χ_-;_-* &quot;-&quot;\ _Δ_ρ_χ_-;_-@_-"/>
    <numFmt numFmtId="206" formatCode="_-* #,##0.00\ &quot;Δρχ&quot;_-;\-* #,##0.00\ &quot;Δρχ&quot;_-;_-* &quot;-&quot;??\ &quot;Δρχ&quot;_-;_-@_-"/>
    <numFmt numFmtId="207" formatCode="_-* #,##0.00\ _Δ_ρ_χ_-;\-* #,##0.00\ _Δ_ρ_χ_-;_-* &quot;-&quot;??\ _Δ_ρ_χ_-;_-@_-"/>
    <numFmt numFmtId="208" formatCode="[$£-809]#,##0.00"/>
    <numFmt numFmtId="209" formatCode="#,##0.00\ &quot;£&quot;"/>
    <numFmt numFmtId="210" formatCode="&quot;£&quot;#,##0.00"/>
    <numFmt numFmtId="211" formatCode="&quot;€&quot;#,##0.00"/>
    <numFmt numFmtId="212" formatCode="#,##0.00\ &quot;€&quot;"/>
    <numFmt numFmtId="213" formatCode="&quot;$&quot;#,##0.00"/>
    <numFmt numFmtId="214" formatCode="[$-409]h:mm:ss\ AM/PM"/>
    <numFmt numFmtId="215" formatCode="[$-409]dddd\,\ mmmm\ dd\,\ yyyy"/>
    <numFmt numFmtId="216" formatCode="0.0%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&quot;€&quot;#.##000"/>
  </numFmts>
  <fonts count="69">
    <font>
      <sz val="10"/>
      <name val="Arial"/>
      <family val="0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b/>
      <u val="single"/>
      <sz val="1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3.2"/>
      <color indexed="8"/>
      <name val="Calibri"/>
      <family val="2"/>
    </font>
    <font>
      <b/>
      <sz val="14"/>
      <color indexed="8"/>
      <name val="Calibri"/>
      <family val="2"/>
    </font>
    <font>
      <sz val="6.9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208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211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11" fontId="1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11" fontId="7" fillId="0" borderId="0" xfId="0" applyNumberFormat="1" applyFont="1" applyAlignment="1">
      <alignment/>
    </xf>
    <xf numFmtId="0" fontId="11" fillId="0" borderId="0" xfId="0" applyFont="1" applyAlignment="1">
      <alignment/>
    </xf>
    <xf numFmtId="212" fontId="1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211" fontId="8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11" fontId="7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11" fontId="11" fillId="0" borderId="0" xfId="0" applyNumberFormat="1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9" fontId="8" fillId="0" borderId="0" xfId="59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wrapText="1"/>
    </xf>
    <xf numFmtId="9" fontId="8" fillId="0" borderId="0" xfId="59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13" xfId="0" applyFont="1" applyBorder="1" applyAlignment="1">
      <alignment vertical="center"/>
    </xf>
    <xf numFmtId="9" fontId="14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11" fontId="14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9" fontId="8" fillId="0" borderId="12" xfId="59" applyFont="1" applyBorder="1" applyAlignment="1">
      <alignment/>
    </xf>
    <xf numFmtId="9" fontId="8" fillId="0" borderId="14" xfId="59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7" fillId="0" borderId="15" xfId="0" applyFont="1" applyBorder="1" applyAlignment="1">
      <alignment horizontal="center" vertical="center"/>
    </xf>
    <xf numFmtId="9" fontId="8" fillId="0" borderId="15" xfId="0" applyNumberFormat="1" applyFont="1" applyBorder="1" applyAlignment="1">
      <alignment horizontal="center" vertical="center"/>
    </xf>
    <xf numFmtId="9" fontId="6" fillId="0" borderId="11" xfId="59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211" fontId="8" fillId="0" borderId="17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3" xfId="0" applyFont="1" applyBorder="1" applyAlignment="1">
      <alignment wrapText="1"/>
    </xf>
    <xf numFmtId="0" fontId="68" fillId="0" borderId="17" xfId="0" applyFont="1" applyBorder="1" applyAlignment="1">
      <alignment wrapText="1"/>
    </xf>
    <xf numFmtId="9" fontId="8" fillId="0" borderId="14" xfId="59" applyNumberFormat="1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8" fillId="0" borderId="13" xfId="0" applyFont="1" applyBorder="1" applyAlignment="1">
      <alignment/>
    </xf>
    <xf numFmtId="211" fontId="1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1" fillId="0" borderId="0" xfId="0" applyNumberFormat="1" applyFont="1" applyAlignment="1">
      <alignment/>
    </xf>
    <xf numFmtId="9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9" fontId="8" fillId="0" borderId="15" xfId="59" applyFont="1" applyBorder="1" applyAlignment="1">
      <alignment/>
    </xf>
    <xf numFmtId="9" fontId="8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8" fillId="0" borderId="17" xfId="0" applyFont="1" applyBorder="1" applyAlignment="1">
      <alignment vertical="center" wrapText="1"/>
    </xf>
    <xf numFmtId="211" fontId="6" fillId="0" borderId="16" xfId="0" applyNumberFormat="1" applyFont="1" applyBorder="1" applyAlignment="1">
      <alignment vertical="center" wrapText="1"/>
    </xf>
    <xf numFmtId="9" fontId="8" fillId="0" borderId="0" xfId="59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Nicosia!$B$45:$M$45</c:f>
              <c:strCache/>
            </c:strRef>
          </c:cat>
          <c:val>
            <c:numRef>
              <c:f>Nicosia!$B$62:$M$62</c:f>
              <c:numCache/>
            </c:numRef>
          </c:val>
          <c:shape val="box"/>
        </c:ser>
        <c:shape val="box"/>
        <c:axId val="17978592"/>
        <c:axId val="27589601"/>
      </c:bar3DChart>
      <c:catAx>
        <c:axId val="179785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 val="autoZero"/>
        <c:auto val="1"/>
        <c:lblOffset val="100"/>
        <c:tickLblSkip val="1"/>
        <c:noMultiLvlLbl val="0"/>
      </c:catAx>
      <c:valAx>
        <c:axId val="27589601"/>
        <c:scaling>
          <c:orientation val="minMax"/>
        </c:scaling>
        <c:axPos val="l"/>
        <c:delete val="1"/>
        <c:majorTickMark val="out"/>
        <c:minorTickMark val="none"/>
        <c:tickLblPos val="nextTo"/>
        <c:crossAx val="179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Paphos!$B$45:$M$45</c:f>
              <c:strCache/>
            </c:strRef>
          </c:cat>
          <c:val>
            <c:numRef>
              <c:f>Paphos!$B$65:$M$65</c:f>
              <c:numCache/>
            </c:numRef>
          </c:val>
          <c:shape val="box"/>
        </c:ser>
        <c:shape val="box"/>
        <c:axId val="32424890"/>
        <c:axId val="23388555"/>
      </c:bar3D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 val="autoZero"/>
        <c:auto val="1"/>
        <c:lblOffset val="100"/>
        <c:tickLblSkip val="1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ΛΕΥΚΩΣΙΑ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0.024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7425"/>
          <c:w val="0.69"/>
          <c:h val="0.7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ΛΕΥΚΩΣΙΑ!$A$64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ΛΕΥΚΩΣΙΑ!$B$64:$M$64</c:f>
              <c:numCache/>
            </c:numRef>
          </c:val>
        </c:ser>
        <c:ser>
          <c:idx val="2"/>
          <c:order val="1"/>
          <c:tx>
            <c:strRef>
              <c:f>ΛΕΥΚΩΣΙΑ!$A$66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ΛΕΥΚΩΣΙΑ!$B$47:$M$47</c:f>
              <c:strCache/>
            </c:strRef>
          </c:cat>
          <c:val>
            <c:numRef>
              <c:f>ΛΕΥΚΩΣΙΑ!$B$66:$M$66</c:f>
              <c:numCache/>
            </c:numRef>
          </c:val>
        </c:ser>
        <c:gapWidth val="75"/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424773"/>
        <c:crosses val="autoZero"/>
        <c:auto val="1"/>
        <c:lblOffset val="100"/>
        <c:tickLblSkip val="1"/>
        <c:noMultiLvlLbl val="0"/>
      </c:catAx>
      <c:valAx>
        <c:axId val="15424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704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48475"/>
          <c:w val="0.1605"/>
          <c:h val="0.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ΛΕΜΕΣΟ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-0.06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39"/>
          <c:w val="0.71375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ΛΕΜΕΣΟΣ!$A$64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ΛΕΜΕΣΟΣ!$B$64:$M$64</c:f>
              <c:numCache/>
            </c:numRef>
          </c:val>
        </c:ser>
        <c:ser>
          <c:idx val="2"/>
          <c:order val="2"/>
          <c:tx>
            <c:strRef>
              <c:f>ΛΕΜΕΣΟΣ!$A$66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ΛΕΜΕΣΟΣ!$B$47:$M$47</c:f>
              <c:strCache/>
            </c:strRef>
          </c:cat>
          <c:val>
            <c:numRef>
              <c:f>ΛΕΜΕΣΟΣ!$B$66:$M$66</c:f>
              <c:numCache/>
            </c:numRef>
          </c:val>
        </c:ser>
        <c:gapWidth val="75"/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7071"/>
        <c:crosses val="autoZero"/>
        <c:auto val="1"/>
        <c:lblOffset val="100"/>
        <c:tickLblSkip val="1"/>
        <c:noMultiLvlLbl val="0"/>
      </c:catAx>
      <c:valAx>
        <c:axId val="41447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75"/>
          <c:y val="0.488"/>
          <c:w val="0.1335"/>
          <c:h val="0.2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 ΛΑΡΝΑΚΑ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-0.028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95"/>
          <c:w val="0.74725"/>
          <c:h val="0.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ΛΑΡΝΑΚΑ!$A$64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ΛΑΡΝΑΚΑ!$B$64:$M$64</c:f>
              <c:numCache/>
            </c:numRef>
          </c:val>
        </c:ser>
        <c:ser>
          <c:idx val="2"/>
          <c:order val="2"/>
          <c:tx>
            <c:strRef>
              <c:f>ΛΑΡΝΑΚΑ!$A$66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ΛΑΡΝΑΚΑ!$B$47:$M$63</c:f>
              <c:multiLvlStrCache/>
            </c:multiLvlStrRef>
          </c:cat>
          <c:val>
            <c:numRef>
              <c:f>ΛΑΡΝΑΚΑ!$B$66:$M$66</c:f>
              <c:numCache/>
            </c:numRef>
          </c:val>
        </c:ser>
        <c:gapWidth val="75"/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9561"/>
        <c:crosses val="autoZero"/>
        <c:auto val="1"/>
        <c:lblOffset val="100"/>
        <c:tickLblSkip val="1"/>
        <c:noMultiLvlLbl val="0"/>
      </c:catAx>
      <c:valAx>
        <c:axId val="17695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9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44375"/>
          <c:w val="0.1575"/>
          <c:h val="0.1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ΑΜΜΟΧΩΣΤΟ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-0.020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695"/>
          <c:w val="0.692"/>
          <c:h val="0.7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ΑΜΜΟΧΩΣΤΟΣ!$A$64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ΑΜΜΟΧΩΣΤΟΣ!$B$64:$M$64</c:f>
              <c:numCache/>
            </c:numRef>
          </c:val>
        </c:ser>
        <c:ser>
          <c:idx val="2"/>
          <c:order val="2"/>
          <c:tx>
            <c:strRef>
              <c:f>ΑΜΜΟΧΩΣΤΟΣ!$A$66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ΑΜΜΟΧΩΣΤΟΣ!$B$47:$M$47</c:f>
              <c:strCache/>
            </c:strRef>
          </c:cat>
          <c:val>
            <c:numRef>
              <c:f>ΑΜΜΟΧΩΣΤΟΣ!$B$66:$M$66</c:f>
              <c:numCache/>
            </c:numRef>
          </c:val>
        </c:ser>
        <c:gapWidth val="75"/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6723"/>
        <c:crosses val="autoZero"/>
        <c:auto val="1"/>
        <c:lblOffset val="100"/>
        <c:tickLblSkip val="1"/>
        <c:noMultiLvlLbl val="0"/>
      </c:catAx>
      <c:valAx>
        <c:axId val="9116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"/>
          <c:y val="0.43"/>
          <c:w val="0.145"/>
          <c:h val="0.2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ΣΤΗΝ ΠΑΦΟ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-0.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9"/>
          <c:w val="0.7127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ΠΑΦΟΣ!$A$64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ΠΑΦΟΣ!$B$64:$M$64</c:f>
              <c:numCache/>
            </c:numRef>
          </c:val>
        </c:ser>
        <c:ser>
          <c:idx val="2"/>
          <c:order val="2"/>
          <c:tx>
            <c:strRef>
              <c:f>ΠΑΦΟΣ!$A$66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ΠΑΦΟΣ!$B$47:$M$47</c:f>
              <c:strCache/>
            </c:strRef>
          </c:cat>
          <c:val>
            <c:numRef>
              <c:f>ΠΑΦΟΣ!$B$66:$M$66</c:f>
              <c:numCache/>
            </c:numRef>
          </c:val>
        </c:ser>
        <c:gapWidth val="75"/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69"/>
        <c:crosses val="autoZero"/>
        <c:auto val="1"/>
        <c:lblOffset val="100"/>
        <c:tickLblSkip val="1"/>
        <c:noMultiLvlLbl val="0"/>
      </c:catAx>
      <c:valAx>
        <c:axId val="257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16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439"/>
          <c:w val="0.155"/>
          <c:h val="0.3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ΑΡΙΘΜΟΣ ΠΩΛΗΤΗΡΙΩΝ ΕΓΓΡΑΦΩΝ ΠΑΓΚΥΠΡΙΑ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ΓΙΑ ΤΑ ΕΤΗ 2017-2018</a:t>
            </a:r>
          </a:p>
        </c:rich>
      </c:tx>
      <c:layout>
        <c:manualLayout>
          <c:xMode val="factor"/>
          <c:yMode val="factor"/>
          <c:x val="-0.021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2475"/>
          <c:w val="0.7172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ΛΕΥΚΩΣΙΑ!$A$62</c:f>
              <c:strCache>
                <c:ptCount val="1"/>
                <c:pt idx="0">
                  <c:v>Συνολικό Αποδεχθέν Ποσό Υποθεσέων Ν81/70 (με επιτόπια έρευνα):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ΛΕΥΚΩΣΙΑ!$B$62:$B$62</c:f>
            </c:numRef>
          </c:val>
        </c:ser>
        <c:ser>
          <c:idx val="1"/>
          <c:order val="1"/>
          <c:tx>
            <c:strRef>
              <c:f>ΠΑΓΚΥΠΡΙΑ!$A$4</c:f>
              <c:strCache>
                <c:ptCount val="1"/>
                <c:pt idx="0">
                  <c:v>ΑΡΙΘΜΟΣ ΠΩΛΗΤΗΡΙΩΝ ΕΓΓΡΑΦΩΝ 2017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ΠΑΓΚΥΠΡΙΑ!$B$4:$M$4</c:f>
              <c:numCache/>
            </c:numRef>
          </c:val>
        </c:ser>
        <c:ser>
          <c:idx val="2"/>
          <c:order val="2"/>
          <c:tx>
            <c:strRef>
              <c:f>ΠΑΓΚΥΠΡΙΑ!$A$6</c:f>
              <c:strCache>
                <c:ptCount val="1"/>
                <c:pt idx="0">
                  <c:v>ΑΡΙΘΜΟΣ ΠΩΛΗΤΗΡΙΩΝ ΕΓΓΡΑΦΩΝ 2018</c:v>
                </c:pt>
              </c:strCache>
            </c:strRef>
          </c:tx>
          <c:spPr>
            <a:solidFill>
              <a:srgbClr val="C0504D"/>
            </a:solidFill>
            <a:ln w="254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ΠΑΓΚΥΠΡΙΑ!$B$3:$M$3</c:f>
              <c:strCache/>
            </c:strRef>
          </c:cat>
          <c:val>
            <c:numRef>
              <c:f>ΠΑΓΚΥΠΡΙΑ!$B$6:$M$6</c:f>
              <c:numCache/>
            </c:numRef>
          </c:val>
        </c:ser>
        <c:gapWidth val="75"/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22599"/>
        <c:crosses val="autoZero"/>
        <c:auto val="1"/>
        <c:lblOffset val="100"/>
        <c:tickLblSkip val="1"/>
        <c:noMultiLvlLbl val="0"/>
      </c:catAx>
      <c:valAx>
        <c:axId val="20822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6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5"/>
          <c:y val="0.43125"/>
          <c:w val="0.1715"/>
          <c:h val="0.20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Nicosia!$A$65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Nicosia!$B$45:$M$45</c:f>
              <c:strCache/>
            </c:strRef>
          </c:cat>
          <c:val>
            <c:numRef>
              <c:f>Nicosia!$B$65:$M$65</c:f>
              <c:numCache/>
            </c:numRef>
          </c:val>
          <c:shape val="box"/>
        </c:ser>
        <c:shape val="box"/>
        <c:axId val="46979818"/>
        <c:axId val="20165179"/>
      </c:bar3DChart>
      <c:catAx>
        <c:axId val="469798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 val="autoZero"/>
        <c:auto val="1"/>
        <c:lblOffset val="100"/>
        <c:tickLblSkip val="1"/>
        <c:noMultiLvlLbl val="0"/>
      </c:catAx>
      <c:valAx>
        <c:axId val="20165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79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Larnaca!$B$45:$M$45</c:f>
              <c:strCache/>
            </c:strRef>
          </c:cat>
          <c:val>
            <c:numRef>
              <c:f>Larnaca!$B$62:$M$62</c:f>
              <c:numCache/>
            </c:numRef>
          </c:val>
          <c:shape val="box"/>
        </c:ser>
        <c:shape val="box"/>
        <c:axId val="47268884"/>
        <c:axId val="22766773"/>
      </c:bar3DChart>
      <c:catAx>
        <c:axId val="4726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 val="autoZero"/>
        <c:auto val="1"/>
        <c:lblOffset val="100"/>
        <c:tickLblSkip val="1"/>
        <c:noMultiLvlLbl val="0"/>
      </c:catAx>
      <c:valAx>
        <c:axId val="22766773"/>
        <c:scaling>
          <c:orientation val="minMax"/>
        </c:scaling>
        <c:axPos val="l"/>
        <c:delete val="1"/>
        <c:majorTickMark val="out"/>
        <c:minorTickMark val="none"/>
        <c:tickLblPos val="nextTo"/>
        <c:crossAx val="472688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Larnaca!$A$65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Larnaca!$B$45:$M$45</c:f>
              <c:strCache/>
            </c:strRef>
          </c:cat>
          <c:val>
            <c:numRef>
              <c:f>Larnaca!$B$65:$M$65</c:f>
              <c:numCache/>
            </c:numRef>
          </c:val>
          <c:shape val="box"/>
        </c:ser>
        <c:shape val="box"/>
        <c:axId val="3574366"/>
        <c:axId val="32169295"/>
      </c:bar3DChart>
      <c:catAx>
        <c:axId val="3574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69295"/>
        <c:crosses val="autoZero"/>
        <c:auto val="1"/>
        <c:lblOffset val="100"/>
        <c:tickLblSkip val="1"/>
        <c:noMultiLvlLbl val="0"/>
      </c:catAx>
      <c:valAx>
        <c:axId val="321692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Limassol!$B$45:$M$45</c:f>
              <c:strCache/>
            </c:strRef>
          </c:cat>
          <c:val>
            <c:numRef>
              <c:f>Limassol!$B$62:$M$62</c:f>
              <c:numCache/>
            </c:numRef>
          </c:val>
          <c:shape val="box"/>
        </c:ser>
        <c:shape val="box"/>
        <c:axId val="21088200"/>
        <c:axId val="55576073"/>
      </c:bar3D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6073"/>
        <c:crosses val="autoZero"/>
        <c:auto val="1"/>
        <c:lblOffset val="100"/>
        <c:tickLblSkip val="1"/>
        <c:noMultiLvlLbl val="0"/>
      </c:catAx>
      <c:valAx>
        <c:axId val="55576073"/>
        <c:scaling>
          <c:orientation val="minMax"/>
        </c:scaling>
        <c:axPos val="l"/>
        <c:delete val="1"/>
        <c:majorTickMark val="out"/>
        <c:minorTickMark val="none"/>
        <c:tickLblPos val="nextTo"/>
        <c:crossAx val="2108820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Limassol!$A$65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Limassol!$B$45:$M$45</c:f>
              <c:strCache/>
            </c:strRef>
          </c:cat>
          <c:val>
            <c:numRef>
              <c:f>Limassol!$B$65:$M$65</c:f>
              <c:numCache/>
            </c:numRef>
          </c:val>
          <c:shape val="box"/>
        </c:ser>
        <c:shape val="box"/>
        <c:axId val="30422610"/>
        <c:axId val="5368035"/>
      </c:bar3D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8035"/>
        <c:crosses val="autoZero"/>
        <c:auto val="1"/>
        <c:lblOffset val="100"/>
        <c:tickLblSkip val="1"/>
        <c:noMultiLvlLbl val="0"/>
      </c:catAx>
      <c:valAx>
        <c:axId val="536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22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Famagusta!$B$45:$M$45</c:f>
              <c:strCache/>
            </c:strRef>
          </c:cat>
          <c:val>
            <c:numRef>
              <c:f>Famagusta!$B$62:$M$62</c:f>
              <c:numCache/>
            </c:numRef>
          </c:val>
          <c:shape val="box"/>
        </c:ser>
        <c:shape val="box"/>
        <c:axId val="48312316"/>
        <c:axId val="32157661"/>
      </c:bar3D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57661"/>
        <c:crosses val="autoZero"/>
        <c:auto val="1"/>
        <c:lblOffset val="100"/>
        <c:tickLblSkip val="1"/>
        <c:noMultiLvlLbl val="0"/>
      </c:catAx>
      <c:valAx>
        <c:axId val="32157661"/>
        <c:scaling>
          <c:orientation val="minMax"/>
        </c:scaling>
        <c:axPos val="l"/>
        <c:delete val="1"/>
        <c:majorTickMark val="out"/>
        <c:minorTickMark val="none"/>
        <c:tickLblPos val="nextTo"/>
        <c:crossAx val="4831231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4225"/>
          <c:w val="0.88675"/>
          <c:h val="0.8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Famagusta!$A$65</c:f>
              <c:strCache>
                <c:ptCount val="1"/>
                <c:pt idx="0">
                  <c:v>Ολικό Συνολικό Αποδεχθέν Ποσό: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Famagusta!$B$45:$M$45</c:f>
              <c:strCache/>
            </c:strRef>
          </c:cat>
          <c:val>
            <c:numRef>
              <c:f>Famagusta!$B$65:$M$65</c:f>
              <c:numCache/>
            </c:numRef>
          </c:val>
          <c:shape val="box"/>
        </c:ser>
        <c:shape val="box"/>
        <c:axId val="20983494"/>
        <c:axId val="54633719"/>
      </c:bar3D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33719"/>
        <c:crosses val="autoZero"/>
        <c:auto val="1"/>
        <c:lblOffset val="100"/>
        <c:tickLblSkip val="1"/>
        <c:noMultiLvlLbl val="0"/>
      </c:catAx>
      <c:valAx>
        <c:axId val="54633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4"/>
          <c:y val="0.53625"/>
          <c:w val="0.080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20125"/>
          <c:w val="0.976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Paphos!$A$62</c:f>
              <c:strCache>
                <c:ptCount val="1"/>
                <c:pt idx="0">
                  <c:v>Ολικός Αριθμός Υποθέσεων: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Paphos!$B$45:$M$45</c:f>
              <c:strCache/>
            </c:strRef>
          </c:cat>
          <c:val>
            <c:numRef>
              <c:f>Paphos!$B$62:$M$62</c:f>
              <c:numCache/>
            </c:numRef>
          </c:val>
          <c:shape val="box"/>
        </c:ser>
        <c:shape val="box"/>
        <c:axId val="21941424"/>
        <c:axId val="63255089"/>
      </c:bar3D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255089"/>
        <c:crosses val="autoZero"/>
        <c:auto val="1"/>
        <c:lblOffset val="100"/>
        <c:tickLblSkip val="1"/>
        <c:noMultiLvlLbl val="0"/>
      </c:catAx>
      <c:valAx>
        <c:axId val="63255089"/>
        <c:scaling>
          <c:orientation val="minMax"/>
        </c:scaling>
        <c:axPos val="l"/>
        <c:delete val="1"/>
        <c:majorTickMark val="out"/>
        <c:minorTickMark val="none"/>
        <c:tickLblPos val="nextTo"/>
        <c:crossAx val="2194142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625"/>
          <c:y val="0.123"/>
          <c:w val="0.072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65</xdr:row>
      <xdr:rowOff>161925</xdr:rowOff>
    </xdr:from>
    <xdr:to>
      <xdr:col>9</xdr:col>
      <xdr:colOff>333375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2900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88</xdr:row>
      <xdr:rowOff>76200</xdr:rowOff>
    </xdr:from>
    <xdr:to>
      <xdr:col>9</xdr:col>
      <xdr:colOff>342900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2900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47625</xdr:rowOff>
    </xdr:from>
    <xdr:to>
      <xdr:col>3</xdr:col>
      <xdr:colOff>238125</xdr:colOff>
      <xdr:row>102</xdr:row>
      <xdr:rowOff>104775</xdr:rowOff>
    </xdr:to>
    <xdr:graphicFrame>
      <xdr:nvGraphicFramePr>
        <xdr:cNvPr id="1" name="Chart 2"/>
        <xdr:cNvGraphicFramePr/>
      </xdr:nvGraphicFramePr>
      <xdr:xfrm>
        <a:off x="28575" y="3381375"/>
        <a:ext cx="64674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28575</xdr:rowOff>
    </xdr:from>
    <xdr:to>
      <xdr:col>2</xdr:col>
      <xdr:colOff>419100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142875" y="3371850"/>
        <a:ext cx="62484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67</xdr:row>
      <xdr:rowOff>0</xdr:rowOff>
    </xdr:from>
    <xdr:to>
      <xdr:col>9</xdr:col>
      <xdr:colOff>295275</xdr:colOff>
      <xdr:row>88</xdr:row>
      <xdr:rowOff>95250</xdr:rowOff>
    </xdr:to>
    <xdr:graphicFrame>
      <xdr:nvGraphicFramePr>
        <xdr:cNvPr id="1" name="Chart 2"/>
        <xdr:cNvGraphicFramePr/>
      </xdr:nvGraphicFramePr>
      <xdr:xfrm>
        <a:off x="3409950" y="1133475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89</xdr:row>
      <xdr:rowOff>76200</xdr:rowOff>
    </xdr:from>
    <xdr:to>
      <xdr:col>9</xdr:col>
      <xdr:colOff>304800</xdr:colOff>
      <xdr:row>111</xdr:row>
      <xdr:rowOff>9525</xdr:rowOff>
    </xdr:to>
    <xdr:graphicFrame>
      <xdr:nvGraphicFramePr>
        <xdr:cNvPr id="2" name="Chart 3"/>
        <xdr:cNvGraphicFramePr/>
      </xdr:nvGraphicFramePr>
      <xdr:xfrm>
        <a:off x="3409950" y="4772025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161925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171450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428625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438150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66</xdr:row>
      <xdr:rowOff>0</xdr:rowOff>
    </xdr:from>
    <xdr:to>
      <xdr:col>9</xdr:col>
      <xdr:colOff>180975</xdr:colOff>
      <xdr:row>87</xdr:row>
      <xdr:rowOff>95250</xdr:rowOff>
    </xdr:to>
    <xdr:graphicFrame>
      <xdr:nvGraphicFramePr>
        <xdr:cNvPr id="1" name="Chart 2"/>
        <xdr:cNvGraphicFramePr/>
      </xdr:nvGraphicFramePr>
      <xdr:xfrm>
        <a:off x="3409950" y="971550"/>
        <a:ext cx="8486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88</xdr:row>
      <xdr:rowOff>76200</xdr:rowOff>
    </xdr:from>
    <xdr:to>
      <xdr:col>9</xdr:col>
      <xdr:colOff>190500</xdr:colOff>
      <xdr:row>110</xdr:row>
      <xdr:rowOff>9525</xdr:rowOff>
    </xdr:to>
    <xdr:graphicFrame>
      <xdr:nvGraphicFramePr>
        <xdr:cNvPr id="2" name="Chart 3"/>
        <xdr:cNvGraphicFramePr/>
      </xdr:nvGraphicFramePr>
      <xdr:xfrm>
        <a:off x="3409950" y="4610100"/>
        <a:ext cx="84963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70</xdr:row>
      <xdr:rowOff>19050</xdr:rowOff>
    </xdr:from>
    <xdr:to>
      <xdr:col>2</xdr:col>
      <xdr:colOff>0</xdr:colOff>
      <xdr:row>90</xdr:row>
      <xdr:rowOff>123825</xdr:rowOff>
    </xdr:to>
    <xdr:graphicFrame>
      <xdr:nvGraphicFramePr>
        <xdr:cNvPr id="1" name="Chart 2"/>
        <xdr:cNvGraphicFramePr/>
      </xdr:nvGraphicFramePr>
      <xdr:xfrm>
        <a:off x="28575" y="3429000"/>
        <a:ext cx="5067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28575</xdr:rowOff>
    </xdr:from>
    <xdr:to>
      <xdr:col>2</xdr:col>
      <xdr:colOff>990600</xdr:colOff>
      <xdr:row>92</xdr:row>
      <xdr:rowOff>9525</xdr:rowOff>
    </xdr:to>
    <xdr:graphicFrame>
      <xdr:nvGraphicFramePr>
        <xdr:cNvPr id="1" name="Chart 2"/>
        <xdr:cNvGraphicFramePr/>
      </xdr:nvGraphicFramePr>
      <xdr:xfrm>
        <a:off x="0" y="3419475"/>
        <a:ext cx="6715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70</xdr:row>
      <xdr:rowOff>28575</xdr:rowOff>
    </xdr:from>
    <xdr:to>
      <xdr:col>2</xdr:col>
      <xdr:colOff>161925</xdr:colOff>
      <xdr:row>90</xdr:row>
      <xdr:rowOff>57150</xdr:rowOff>
    </xdr:to>
    <xdr:graphicFrame>
      <xdr:nvGraphicFramePr>
        <xdr:cNvPr id="1" name="Chart 2"/>
        <xdr:cNvGraphicFramePr/>
      </xdr:nvGraphicFramePr>
      <xdr:xfrm>
        <a:off x="66675" y="3667125"/>
        <a:ext cx="58293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85725</xdr:rowOff>
    </xdr:from>
    <xdr:to>
      <xdr:col>2</xdr:col>
      <xdr:colOff>142875</xdr:colOff>
      <xdr:row>91</xdr:row>
      <xdr:rowOff>123825</xdr:rowOff>
    </xdr:to>
    <xdr:graphicFrame>
      <xdr:nvGraphicFramePr>
        <xdr:cNvPr id="1" name="Chart 2"/>
        <xdr:cNvGraphicFramePr/>
      </xdr:nvGraphicFramePr>
      <xdr:xfrm>
        <a:off x="0" y="3514725"/>
        <a:ext cx="56102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A45">
      <selection activeCell="A72" sqref="A72"/>
    </sheetView>
  </sheetViews>
  <sheetFormatPr defaultColWidth="9.140625" defaultRowHeight="12.75"/>
  <cols>
    <col min="1" max="1" width="51.140625" style="0" bestFit="1" customWidth="1"/>
    <col min="2" max="2" width="15.140625" style="0" bestFit="1" customWidth="1"/>
    <col min="3" max="3" width="15.140625" style="0" customWidth="1"/>
    <col min="4" max="5" width="17.57421875" style="0" bestFit="1" customWidth="1"/>
    <col min="6" max="7" width="14.7109375" style="0" customWidth="1"/>
    <col min="8" max="8" width="13.8515625" style="0" bestFit="1" customWidth="1"/>
    <col min="9" max="9" width="13.8515625" style="0" customWidth="1"/>
    <col min="10" max="11" width="14.8515625" style="0" customWidth="1"/>
    <col min="12" max="13" width="14.7109375" style="0" customWidth="1"/>
    <col min="14" max="14" width="14.8515625" style="0" bestFit="1" customWidth="1"/>
    <col min="15" max="15" width="14.7109375" style="0" bestFit="1" customWidth="1"/>
    <col min="16" max="16" width="14.8515625" style="0" bestFit="1" customWidth="1"/>
    <col min="17" max="17" width="15.8515625" style="0" customWidth="1"/>
    <col min="18" max="18" width="14.8515625" style="0" bestFit="1" customWidth="1"/>
    <col min="19" max="19" width="16.57421875" style="0" customWidth="1"/>
    <col min="20" max="20" width="16.1406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291</v>
      </c>
      <c r="D3">
        <v>289</v>
      </c>
      <c r="F3">
        <v>409</v>
      </c>
      <c r="H3">
        <v>390</v>
      </c>
      <c r="J3">
        <v>397</v>
      </c>
      <c r="L3">
        <v>472</v>
      </c>
      <c r="N3">
        <v>421</v>
      </c>
      <c r="O3">
        <v>294</v>
      </c>
      <c r="P3">
        <v>346</v>
      </c>
      <c r="Q3">
        <v>412</v>
      </c>
      <c r="R3">
        <v>481</v>
      </c>
      <c r="S3">
        <v>529</v>
      </c>
    </row>
    <row r="4" spans="1:19" ht="12.75" hidden="1">
      <c r="A4" s="3" t="s">
        <v>2</v>
      </c>
      <c r="B4">
        <v>331</v>
      </c>
      <c r="D4">
        <v>341</v>
      </c>
      <c r="F4">
        <v>469</v>
      </c>
      <c r="H4">
        <v>446</v>
      </c>
      <c r="J4">
        <v>445</v>
      </c>
      <c r="L4">
        <v>559</v>
      </c>
      <c r="N4">
        <v>513</v>
      </c>
      <c r="O4">
        <v>364</v>
      </c>
      <c r="P4">
        <v>426</v>
      </c>
      <c r="Q4">
        <v>470</v>
      </c>
      <c r="R4">
        <v>563</v>
      </c>
      <c r="S4">
        <v>599</v>
      </c>
    </row>
    <row r="5" spans="1:19" ht="12.75" hidden="1">
      <c r="A5" s="3" t="s">
        <v>3</v>
      </c>
      <c r="B5" s="8">
        <v>54925369.95</v>
      </c>
      <c r="C5" s="8"/>
      <c r="D5" s="8">
        <v>50010622.25</v>
      </c>
      <c r="E5" s="8"/>
      <c r="F5" s="8">
        <v>90506408.89</v>
      </c>
      <c r="G5" s="8"/>
      <c r="H5" s="8">
        <v>66291531.78</v>
      </c>
      <c r="I5" s="8"/>
      <c r="J5" s="8">
        <v>67167695.74</v>
      </c>
      <c r="K5" s="8"/>
      <c r="L5" s="8">
        <v>93139398.74</v>
      </c>
      <c r="M5" s="8"/>
      <c r="N5" s="8">
        <v>106380811.33</v>
      </c>
      <c r="O5" s="8">
        <v>59888060.94</v>
      </c>
      <c r="P5" s="8">
        <v>75979049.11</v>
      </c>
      <c r="Q5" s="8">
        <v>94207673.59</v>
      </c>
      <c r="R5" s="8">
        <v>98075836.17</v>
      </c>
      <c r="S5" s="8">
        <v>98579771.07</v>
      </c>
    </row>
    <row r="6" ht="12.75" hidden="1">
      <c r="A6" s="3"/>
    </row>
    <row r="7" spans="1:19" ht="12.75" hidden="1">
      <c r="A7" s="2" t="s">
        <v>4</v>
      </c>
      <c r="B7">
        <v>127</v>
      </c>
      <c r="D7">
        <v>157</v>
      </c>
      <c r="F7">
        <v>268</v>
      </c>
      <c r="H7">
        <v>192</v>
      </c>
      <c r="J7">
        <v>255</v>
      </c>
      <c r="L7">
        <v>283</v>
      </c>
      <c r="N7">
        <v>204</v>
      </c>
      <c r="O7">
        <v>137</v>
      </c>
      <c r="P7">
        <v>181</v>
      </c>
      <c r="Q7">
        <v>189</v>
      </c>
      <c r="R7">
        <v>227</v>
      </c>
      <c r="S7">
        <v>186</v>
      </c>
    </row>
    <row r="8" spans="1:19" ht="12.75" hidden="1">
      <c r="A8" s="3" t="s">
        <v>2</v>
      </c>
      <c r="B8">
        <v>144</v>
      </c>
      <c r="D8">
        <v>182</v>
      </c>
      <c r="F8">
        <v>291</v>
      </c>
      <c r="H8">
        <v>210</v>
      </c>
      <c r="J8">
        <v>325</v>
      </c>
      <c r="L8">
        <v>357</v>
      </c>
      <c r="N8">
        <v>254</v>
      </c>
      <c r="O8">
        <v>165</v>
      </c>
      <c r="P8">
        <v>198</v>
      </c>
      <c r="Q8">
        <v>202</v>
      </c>
      <c r="R8">
        <v>260</v>
      </c>
      <c r="S8">
        <v>221</v>
      </c>
    </row>
    <row r="9" spans="1:19" ht="12.75" hidden="1">
      <c r="A9" s="3" t="s">
        <v>5</v>
      </c>
      <c r="B9" s="8">
        <v>9556715.29</v>
      </c>
      <c r="C9" s="8"/>
      <c r="D9" s="8">
        <v>14255340.19</v>
      </c>
      <c r="E9" s="8"/>
      <c r="F9" s="8">
        <v>33397784.61</v>
      </c>
      <c r="G9" s="8"/>
      <c r="H9" s="8">
        <v>16709645.86</v>
      </c>
      <c r="I9" s="8"/>
      <c r="J9" s="8">
        <v>24987827.82</v>
      </c>
      <c r="K9" s="8"/>
      <c r="L9" s="8">
        <v>25962573.02</v>
      </c>
      <c r="M9" s="8"/>
      <c r="N9" s="8">
        <v>26937926.51</v>
      </c>
      <c r="O9" s="8">
        <v>16591787.71</v>
      </c>
      <c r="P9" s="8">
        <v>16474905.76</v>
      </c>
      <c r="Q9" s="8">
        <v>17853184.93</v>
      </c>
      <c r="R9" s="8">
        <v>25151159.8</v>
      </c>
      <c r="S9" s="8">
        <v>14915417.32</v>
      </c>
    </row>
    <row r="10" spans="1:19" ht="12.75" hidden="1">
      <c r="A10" s="3" t="s">
        <v>6</v>
      </c>
      <c r="B10" s="8">
        <v>12307910.4</v>
      </c>
      <c r="C10" s="8"/>
      <c r="D10" s="8">
        <v>18211470.06</v>
      </c>
      <c r="E10" s="8"/>
      <c r="F10" s="8">
        <v>44549646.84</v>
      </c>
      <c r="G10" s="8"/>
      <c r="H10" s="8">
        <v>21520607.4</v>
      </c>
      <c r="I10" s="8"/>
      <c r="J10" s="8">
        <v>32710892.53</v>
      </c>
      <c r="K10" s="8"/>
      <c r="L10" s="8">
        <v>34078833.07</v>
      </c>
      <c r="M10" s="8"/>
      <c r="N10" s="8">
        <v>36417240.49</v>
      </c>
      <c r="O10" s="8">
        <v>22916919.23</v>
      </c>
      <c r="P10" s="8">
        <v>21889004.1</v>
      </c>
      <c r="Q10" s="8">
        <v>22848247.14</v>
      </c>
      <c r="R10" s="8">
        <v>32033970.27</v>
      </c>
      <c r="S10" s="8">
        <v>21975929.16</v>
      </c>
    </row>
    <row r="11" spans="1:19" ht="12.75" hidden="1">
      <c r="A11" s="3" t="s">
        <v>7</v>
      </c>
      <c r="B11" s="8">
        <v>170510</v>
      </c>
      <c r="C11" s="8"/>
      <c r="D11" s="8">
        <v>257396</v>
      </c>
      <c r="E11" s="8"/>
      <c r="F11" s="8">
        <v>810724</v>
      </c>
      <c r="G11" s="8"/>
      <c r="H11" s="8">
        <v>505503</v>
      </c>
      <c r="I11" s="8"/>
      <c r="J11" s="8">
        <v>471762</v>
      </c>
      <c r="K11" s="8"/>
      <c r="L11" s="8">
        <v>499711</v>
      </c>
      <c r="M11" s="8"/>
      <c r="N11" s="8">
        <v>659190</v>
      </c>
      <c r="O11" s="8">
        <v>401050</v>
      </c>
      <c r="P11" s="8">
        <v>361444</v>
      </c>
      <c r="Q11" s="8">
        <v>332461</v>
      </c>
      <c r="R11" s="8">
        <v>437273</v>
      </c>
      <c r="S11" s="8">
        <v>466041</v>
      </c>
    </row>
    <row r="12" ht="12.75" hidden="1">
      <c r="A12" s="3"/>
    </row>
    <row r="13" spans="1:19" ht="12.75" hidden="1">
      <c r="A13" s="2" t="s">
        <v>8</v>
      </c>
      <c r="B13" s="6">
        <v>2</v>
      </c>
      <c r="C13" s="6"/>
      <c r="D13" s="6">
        <v>1</v>
      </c>
      <c r="E13" s="6"/>
      <c r="F13" s="6">
        <v>1</v>
      </c>
      <c r="G13" s="6"/>
      <c r="H13" s="6">
        <v>6</v>
      </c>
      <c r="I13" s="6"/>
      <c r="J13" s="6">
        <v>0</v>
      </c>
      <c r="K13" s="6"/>
      <c r="L13" s="6">
        <v>1</v>
      </c>
      <c r="M13" s="6"/>
      <c r="N13" s="6">
        <v>3</v>
      </c>
      <c r="O13" s="6">
        <v>3</v>
      </c>
      <c r="P13" s="6">
        <v>2</v>
      </c>
      <c r="Q13" s="6">
        <v>1</v>
      </c>
      <c r="R13" s="6">
        <v>1</v>
      </c>
      <c r="S13" s="6">
        <v>4</v>
      </c>
    </row>
    <row r="14" spans="1:19" ht="12.75" hidden="1">
      <c r="A14" s="3" t="s">
        <v>2</v>
      </c>
      <c r="B14" s="6">
        <v>2</v>
      </c>
      <c r="C14" s="6"/>
      <c r="D14" s="6">
        <v>1</v>
      </c>
      <c r="E14" s="6"/>
      <c r="F14" s="6">
        <v>1</v>
      </c>
      <c r="G14" s="6"/>
      <c r="H14" s="6">
        <v>6</v>
      </c>
      <c r="I14" s="6"/>
      <c r="J14" s="6">
        <v>0</v>
      </c>
      <c r="K14" s="6"/>
      <c r="L14" s="6">
        <v>1</v>
      </c>
      <c r="M14" s="6"/>
      <c r="N14" s="6">
        <v>3</v>
      </c>
      <c r="O14" s="6">
        <v>3</v>
      </c>
      <c r="P14" s="6">
        <v>2</v>
      </c>
      <c r="Q14" s="6">
        <v>1</v>
      </c>
      <c r="R14" s="6">
        <v>1</v>
      </c>
      <c r="S14" s="6">
        <v>5</v>
      </c>
    </row>
    <row r="15" spans="1:19" ht="12.75" hidden="1">
      <c r="A15" s="3" t="s">
        <v>9</v>
      </c>
      <c r="B15" s="8">
        <v>333177.29</v>
      </c>
      <c r="C15" s="8"/>
      <c r="D15" s="8">
        <v>187946.16</v>
      </c>
      <c r="E15" s="8"/>
      <c r="F15" s="8">
        <v>2494558.1</v>
      </c>
      <c r="G15" s="8"/>
      <c r="H15" s="8">
        <v>7518223.94</v>
      </c>
      <c r="I15" s="8"/>
      <c r="J15" s="5">
        <v>0</v>
      </c>
      <c r="K15" s="5"/>
      <c r="L15" s="8">
        <v>230661.19</v>
      </c>
      <c r="M15" s="8"/>
      <c r="N15" s="8">
        <v>483534.2</v>
      </c>
      <c r="O15" s="8">
        <v>435693.37</v>
      </c>
      <c r="P15" s="8">
        <v>225535.39</v>
      </c>
      <c r="Q15" s="8">
        <v>68344.06</v>
      </c>
      <c r="R15" s="8">
        <v>80304.27</v>
      </c>
      <c r="S15" s="8">
        <v>203323.57</v>
      </c>
    </row>
    <row r="16" spans="1:19" ht="12.75" hidden="1">
      <c r="A16" s="3" t="s">
        <v>10</v>
      </c>
      <c r="B16" s="8">
        <v>358806.31</v>
      </c>
      <c r="C16" s="8"/>
      <c r="D16" s="8">
        <v>222118.19</v>
      </c>
      <c r="E16" s="8"/>
      <c r="F16" s="8">
        <v>2733762.31</v>
      </c>
      <c r="G16" s="8"/>
      <c r="H16" s="8">
        <v>10123463.54</v>
      </c>
      <c r="I16" s="8"/>
      <c r="J16" s="5">
        <v>0</v>
      </c>
      <c r="K16" s="5"/>
      <c r="L16" s="8">
        <v>256290.22</v>
      </c>
      <c r="M16" s="8"/>
      <c r="N16" s="8">
        <v>623639.53</v>
      </c>
      <c r="O16" s="8">
        <v>632182.53</v>
      </c>
      <c r="P16" s="8">
        <v>278502.04</v>
      </c>
      <c r="Q16" s="8">
        <v>102516.09</v>
      </c>
      <c r="R16" s="8">
        <v>85430.07</v>
      </c>
      <c r="S16" s="8">
        <v>263124.62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420</v>
      </c>
      <c r="D18">
        <f t="shared" si="0"/>
        <v>447</v>
      </c>
      <c r="F18">
        <f aca="true" t="shared" si="1" ref="F18:H20">F3+F7+F13</f>
        <v>678</v>
      </c>
      <c r="H18">
        <f t="shared" si="1"/>
        <v>588</v>
      </c>
      <c r="J18">
        <f aca="true" t="shared" si="2" ref="J18:O20">J3+J7+J13</f>
        <v>652</v>
      </c>
      <c r="L18">
        <f t="shared" si="2"/>
        <v>756</v>
      </c>
      <c r="N18">
        <f t="shared" si="2"/>
        <v>628</v>
      </c>
      <c r="O18">
        <f t="shared" si="2"/>
        <v>434</v>
      </c>
      <c r="P18">
        <f aca="true" t="shared" si="3" ref="P18:S20">P3+P7+P13</f>
        <v>529</v>
      </c>
      <c r="Q18">
        <f t="shared" si="3"/>
        <v>602</v>
      </c>
      <c r="R18">
        <f t="shared" si="3"/>
        <v>709</v>
      </c>
      <c r="S18">
        <f t="shared" si="3"/>
        <v>719</v>
      </c>
    </row>
    <row r="19" spans="1:19" ht="12.75" hidden="1">
      <c r="A19" s="3" t="s">
        <v>12</v>
      </c>
      <c r="B19">
        <f t="shared" si="0"/>
        <v>477</v>
      </c>
      <c r="D19">
        <f t="shared" si="0"/>
        <v>524</v>
      </c>
      <c r="F19">
        <f t="shared" si="1"/>
        <v>761</v>
      </c>
      <c r="H19">
        <f t="shared" si="1"/>
        <v>662</v>
      </c>
      <c r="J19">
        <f t="shared" si="2"/>
        <v>770</v>
      </c>
      <c r="L19">
        <f t="shared" si="2"/>
        <v>917</v>
      </c>
      <c r="N19">
        <f t="shared" si="2"/>
        <v>770</v>
      </c>
      <c r="O19">
        <f t="shared" si="2"/>
        <v>532</v>
      </c>
      <c r="P19">
        <f t="shared" si="3"/>
        <v>626</v>
      </c>
      <c r="Q19">
        <f t="shared" si="3"/>
        <v>673</v>
      </c>
      <c r="R19">
        <f t="shared" si="3"/>
        <v>824</v>
      </c>
      <c r="S19">
        <f t="shared" si="3"/>
        <v>825</v>
      </c>
    </row>
    <row r="20" spans="1:19" ht="12.75" hidden="1">
      <c r="A20" s="3" t="s">
        <v>14</v>
      </c>
      <c r="B20" s="8">
        <f t="shared" si="0"/>
        <v>64815262.53</v>
      </c>
      <c r="C20" s="8"/>
      <c r="D20" s="8">
        <f t="shared" si="0"/>
        <v>64453908.599999994</v>
      </c>
      <c r="E20" s="8"/>
      <c r="F20" s="8">
        <f t="shared" si="1"/>
        <v>126398751.6</v>
      </c>
      <c r="G20" s="8"/>
      <c r="H20" s="8">
        <f t="shared" si="1"/>
        <v>90519401.58</v>
      </c>
      <c r="I20" s="8"/>
      <c r="J20" s="8">
        <f t="shared" si="2"/>
        <v>92155523.56</v>
      </c>
      <c r="K20" s="8"/>
      <c r="L20" s="8">
        <f t="shared" si="2"/>
        <v>119332632.94999999</v>
      </c>
      <c r="M20" s="8"/>
      <c r="N20" s="8">
        <f t="shared" si="2"/>
        <v>133802272.04</v>
      </c>
      <c r="O20" s="8">
        <f t="shared" si="2"/>
        <v>76915542.02000001</v>
      </c>
      <c r="P20" s="8">
        <f t="shared" si="3"/>
        <v>92679490.26</v>
      </c>
      <c r="Q20" s="8">
        <f t="shared" si="3"/>
        <v>112129202.58000001</v>
      </c>
      <c r="R20" s="8">
        <f t="shared" si="3"/>
        <v>123307300.24</v>
      </c>
      <c r="S20" s="8">
        <f t="shared" si="3"/>
        <v>113698511.95999998</v>
      </c>
    </row>
    <row r="21" spans="1:19" ht="12.75" hidden="1">
      <c r="A21" s="3" t="s">
        <v>13</v>
      </c>
      <c r="B21" s="8">
        <f aca="true" t="shared" si="4" ref="B21:O21">B5+B10+B16</f>
        <v>67592086.66000001</v>
      </c>
      <c r="C21" s="8"/>
      <c r="D21" s="8">
        <f t="shared" si="4"/>
        <v>68444210.5</v>
      </c>
      <c r="E21" s="8"/>
      <c r="F21" s="8">
        <f t="shared" si="4"/>
        <v>137789818.04000002</v>
      </c>
      <c r="G21" s="8"/>
      <c r="H21" s="8">
        <f t="shared" si="4"/>
        <v>97935602.72</v>
      </c>
      <c r="I21" s="8"/>
      <c r="J21" s="8">
        <f t="shared" si="4"/>
        <v>99878588.27</v>
      </c>
      <c r="K21" s="8"/>
      <c r="L21" s="8">
        <f t="shared" si="4"/>
        <v>127474522.03</v>
      </c>
      <c r="M21" s="8"/>
      <c r="N21" s="8">
        <f t="shared" si="4"/>
        <v>143421691.35</v>
      </c>
      <c r="O21" s="8">
        <f t="shared" si="4"/>
        <v>83437162.7</v>
      </c>
      <c r="P21" s="8">
        <f>P5+P10+P16</f>
        <v>98146555.25000001</v>
      </c>
      <c r="Q21" s="8">
        <f>Q5+Q10+Q16</f>
        <v>117158436.82000001</v>
      </c>
      <c r="R21" s="8">
        <f>R5+R10+R16</f>
        <v>130195236.50999999</v>
      </c>
      <c r="S21" s="8">
        <f>S5+S10+S16</f>
        <v>120818824.85</v>
      </c>
    </row>
    <row r="22" ht="12.75" hidden="1"/>
    <row r="23" ht="12.75" hidden="1">
      <c r="A23" s="1" t="s">
        <v>15</v>
      </c>
    </row>
    <row r="24" ht="12.75" hidden="1"/>
    <row r="25" spans="1:3" ht="12.75" hidden="1">
      <c r="A25" s="2" t="s">
        <v>1</v>
      </c>
      <c r="B25" s="8"/>
      <c r="C25" s="8"/>
    </row>
    <row r="26" ht="12.75" hidden="1">
      <c r="A26" s="3" t="s">
        <v>2</v>
      </c>
    </row>
    <row r="27" spans="1:19" ht="12.7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19" ht="12.7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5"/>
    </row>
    <row r="32" spans="1:19" ht="12.7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"/>
    </row>
    <row r="33" spans="1:19" ht="12.7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5"/>
    </row>
    <row r="34" ht="12.75" hidden="1">
      <c r="A34" s="3"/>
    </row>
    <row r="35" spans="1:19" ht="12.7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2.7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2.7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5"/>
    </row>
    <row r="38" spans="1:19" ht="12.7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19" ht="12.7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46</v>
      </c>
      <c r="O45" s="1" t="s">
        <v>47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29</v>
      </c>
    </row>
    <row r="46" spans="3:13" ht="12.75" hidden="1">
      <c r="C46" s="10"/>
      <c r="E46" s="10"/>
      <c r="G46" s="10"/>
      <c r="I46" s="10"/>
      <c r="K46" s="10"/>
      <c r="M46" s="10"/>
    </row>
    <row r="47" spans="1:20" ht="12.75" hidden="1">
      <c r="A47" s="2" t="s">
        <v>1</v>
      </c>
      <c r="B47">
        <f aca="true" t="shared" si="5" ref="B47:D49">B3+B25</f>
        <v>291</v>
      </c>
      <c r="C47" s="10"/>
      <c r="D47">
        <f t="shared" si="5"/>
        <v>289</v>
      </c>
      <c r="E47" s="10"/>
      <c r="F47">
        <f aca="true" t="shared" si="6" ref="F47:H49">F3+F25</f>
        <v>409</v>
      </c>
      <c r="G47" s="10"/>
      <c r="H47">
        <f t="shared" si="6"/>
        <v>390</v>
      </c>
      <c r="I47" s="10"/>
      <c r="J47">
        <f aca="true" t="shared" si="7" ref="J47:O49">J3+J25</f>
        <v>397</v>
      </c>
      <c r="K47" s="10"/>
      <c r="L47">
        <f t="shared" si="7"/>
        <v>472</v>
      </c>
      <c r="M47" s="10"/>
      <c r="N47">
        <f t="shared" si="7"/>
        <v>421</v>
      </c>
      <c r="O47">
        <f t="shared" si="7"/>
        <v>294</v>
      </c>
      <c r="P47">
        <f aca="true" t="shared" si="8" ref="P47:S49">P3+P25</f>
        <v>346</v>
      </c>
      <c r="Q47">
        <f t="shared" si="8"/>
        <v>412</v>
      </c>
      <c r="R47">
        <f t="shared" si="8"/>
        <v>481</v>
      </c>
      <c r="S47">
        <f t="shared" si="8"/>
        <v>529</v>
      </c>
      <c r="T47">
        <f>SUM(B47:S47)</f>
        <v>4731</v>
      </c>
    </row>
    <row r="48" spans="1:20" ht="12.75" hidden="1">
      <c r="A48" s="3" t="s">
        <v>2</v>
      </c>
      <c r="B48">
        <f t="shared" si="5"/>
        <v>331</v>
      </c>
      <c r="C48" s="10"/>
      <c r="D48">
        <f t="shared" si="5"/>
        <v>341</v>
      </c>
      <c r="E48" s="10"/>
      <c r="F48">
        <f t="shared" si="6"/>
        <v>469</v>
      </c>
      <c r="G48" s="10"/>
      <c r="H48">
        <f t="shared" si="6"/>
        <v>446</v>
      </c>
      <c r="I48" s="10"/>
      <c r="J48">
        <f t="shared" si="7"/>
        <v>445</v>
      </c>
      <c r="K48" s="10"/>
      <c r="L48">
        <f t="shared" si="7"/>
        <v>559</v>
      </c>
      <c r="M48" s="10"/>
      <c r="N48">
        <f t="shared" si="7"/>
        <v>513</v>
      </c>
      <c r="O48">
        <f t="shared" si="7"/>
        <v>364</v>
      </c>
      <c r="P48">
        <f t="shared" si="8"/>
        <v>426</v>
      </c>
      <c r="Q48">
        <f t="shared" si="8"/>
        <v>470</v>
      </c>
      <c r="R48">
        <f t="shared" si="8"/>
        <v>563</v>
      </c>
      <c r="S48">
        <f t="shared" si="8"/>
        <v>599</v>
      </c>
      <c r="T48">
        <f aca="true" t="shared" si="9" ref="T48:T65">SUM(B48:S48)</f>
        <v>5526</v>
      </c>
    </row>
    <row r="49" spans="1:20" ht="12.75" hidden="1">
      <c r="A49" s="3" t="s">
        <v>3</v>
      </c>
      <c r="B49" s="8">
        <f t="shared" si="5"/>
        <v>54925369.95</v>
      </c>
      <c r="C49" s="11"/>
      <c r="D49" s="8">
        <f t="shared" si="5"/>
        <v>50010622.25</v>
      </c>
      <c r="E49" s="11"/>
      <c r="F49" s="8">
        <f t="shared" si="6"/>
        <v>90506408.89</v>
      </c>
      <c r="G49" s="11"/>
      <c r="H49" s="8">
        <f t="shared" si="6"/>
        <v>66291531.78</v>
      </c>
      <c r="I49" s="11"/>
      <c r="J49" s="8">
        <f t="shared" si="7"/>
        <v>67167695.74</v>
      </c>
      <c r="K49" s="11"/>
      <c r="L49" s="8">
        <f t="shared" si="7"/>
        <v>93139398.74</v>
      </c>
      <c r="M49" s="11"/>
      <c r="N49" s="8">
        <f t="shared" si="7"/>
        <v>106380811.33</v>
      </c>
      <c r="O49" s="8">
        <f t="shared" si="7"/>
        <v>59888060.94</v>
      </c>
      <c r="P49" s="8">
        <f t="shared" si="8"/>
        <v>75979049.11</v>
      </c>
      <c r="Q49" s="8">
        <f t="shared" si="8"/>
        <v>94207673.59</v>
      </c>
      <c r="R49" s="8">
        <f t="shared" si="8"/>
        <v>98075836.17</v>
      </c>
      <c r="S49" s="8">
        <f t="shared" si="8"/>
        <v>98579771.07</v>
      </c>
      <c r="T49" s="8">
        <f t="shared" si="9"/>
        <v>955152229.56</v>
      </c>
    </row>
    <row r="50" spans="1:13" ht="12.75" hidden="1">
      <c r="A50" s="3"/>
      <c r="C50" s="10"/>
      <c r="E50" s="10"/>
      <c r="G50" s="10"/>
      <c r="I50" s="10"/>
      <c r="K50" s="10"/>
      <c r="M50" s="10"/>
    </row>
    <row r="51" spans="1:20" ht="12.75" hidden="1">
      <c r="A51" s="2" t="s">
        <v>4</v>
      </c>
      <c r="B51">
        <f aca="true" t="shared" si="10" ref="B51:D55">B7+B29</f>
        <v>127</v>
      </c>
      <c r="C51" s="10"/>
      <c r="D51">
        <f t="shared" si="10"/>
        <v>157</v>
      </c>
      <c r="E51" s="10"/>
      <c r="F51">
        <f aca="true" t="shared" si="11" ref="F51:H55">F7+F29</f>
        <v>268</v>
      </c>
      <c r="G51" s="10"/>
      <c r="H51">
        <f t="shared" si="11"/>
        <v>192</v>
      </c>
      <c r="I51" s="10"/>
      <c r="J51">
        <f aca="true" t="shared" si="12" ref="J51:O55">J7+J29</f>
        <v>255</v>
      </c>
      <c r="K51" s="10"/>
      <c r="L51">
        <f t="shared" si="12"/>
        <v>283</v>
      </c>
      <c r="M51" s="10"/>
      <c r="N51">
        <f t="shared" si="12"/>
        <v>204</v>
      </c>
      <c r="O51">
        <f t="shared" si="12"/>
        <v>137</v>
      </c>
      <c r="P51">
        <f aca="true" t="shared" si="13" ref="P51:S55">P7+P29</f>
        <v>181</v>
      </c>
      <c r="Q51">
        <f t="shared" si="13"/>
        <v>189</v>
      </c>
      <c r="R51">
        <f t="shared" si="13"/>
        <v>227</v>
      </c>
      <c r="S51">
        <f t="shared" si="13"/>
        <v>186</v>
      </c>
      <c r="T51">
        <f t="shared" si="9"/>
        <v>2406</v>
      </c>
    </row>
    <row r="52" spans="1:20" ht="12.75" hidden="1">
      <c r="A52" s="3" t="s">
        <v>2</v>
      </c>
      <c r="B52">
        <f t="shared" si="10"/>
        <v>144</v>
      </c>
      <c r="C52" s="10"/>
      <c r="D52">
        <f t="shared" si="10"/>
        <v>182</v>
      </c>
      <c r="E52" s="10"/>
      <c r="F52">
        <f t="shared" si="11"/>
        <v>291</v>
      </c>
      <c r="G52" s="10"/>
      <c r="H52">
        <f t="shared" si="11"/>
        <v>210</v>
      </c>
      <c r="I52" s="10"/>
      <c r="J52">
        <f t="shared" si="12"/>
        <v>325</v>
      </c>
      <c r="K52" s="10"/>
      <c r="L52">
        <f t="shared" si="12"/>
        <v>357</v>
      </c>
      <c r="M52" s="10"/>
      <c r="N52">
        <f t="shared" si="12"/>
        <v>254</v>
      </c>
      <c r="O52">
        <f t="shared" si="12"/>
        <v>165</v>
      </c>
      <c r="P52">
        <f t="shared" si="13"/>
        <v>198</v>
      </c>
      <c r="Q52">
        <f t="shared" si="13"/>
        <v>202</v>
      </c>
      <c r="R52">
        <f t="shared" si="13"/>
        <v>260</v>
      </c>
      <c r="S52">
        <f t="shared" si="13"/>
        <v>221</v>
      </c>
      <c r="T52">
        <f t="shared" si="9"/>
        <v>2809</v>
      </c>
    </row>
    <row r="53" spans="1:20" ht="12.75" hidden="1">
      <c r="A53" s="3" t="s">
        <v>5</v>
      </c>
      <c r="B53" s="8">
        <f t="shared" si="10"/>
        <v>9556715.29</v>
      </c>
      <c r="C53" s="11"/>
      <c r="D53" s="8">
        <f t="shared" si="10"/>
        <v>14255340.19</v>
      </c>
      <c r="E53" s="11"/>
      <c r="F53" s="8">
        <f t="shared" si="11"/>
        <v>33397784.61</v>
      </c>
      <c r="G53" s="11"/>
      <c r="H53" s="8">
        <f t="shared" si="11"/>
        <v>16709645.86</v>
      </c>
      <c r="I53" s="11"/>
      <c r="J53" s="8">
        <f t="shared" si="12"/>
        <v>24987827.82</v>
      </c>
      <c r="K53" s="11"/>
      <c r="L53" s="8">
        <f t="shared" si="12"/>
        <v>25962573.02</v>
      </c>
      <c r="M53" s="11"/>
      <c r="N53" s="8">
        <f t="shared" si="12"/>
        <v>26937926.51</v>
      </c>
      <c r="O53" s="8">
        <f t="shared" si="12"/>
        <v>16591787.71</v>
      </c>
      <c r="P53" s="8">
        <f t="shared" si="13"/>
        <v>16474905.76</v>
      </c>
      <c r="Q53" s="8">
        <f t="shared" si="13"/>
        <v>17853184.93</v>
      </c>
      <c r="R53" s="8">
        <f t="shared" si="13"/>
        <v>25151159.8</v>
      </c>
      <c r="S53" s="8">
        <f t="shared" si="13"/>
        <v>14915417.32</v>
      </c>
      <c r="T53" s="8">
        <f t="shared" si="9"/>
        <v>242794268.82</v>
      </c>
    </row>
    <row r="54" spans="1:20" ht="12.75" hidden="1">
      <c r="A54" s="3" t="s">
        <v>6</v>
      </c>
      <c r="B54" s="8">
        <f t="shared" si="10"/>
        <v>12307910.4</v>
      </c>
      <c r="C54" s="11"/>
      <c r="D54" s="8">
        <f t="shared" si="10"/>
        <v>18211470.06</v>
      </c>
      <c r="E54" s="11"/>
      <c r="F54" s="8">
        <f t="shared" si="11"/>
        <v>44549646.84</v>
      </c>
      <c r="G54" s="11"/>
      <c r="H54" s="8">
        <f t="shared" si="11"/>
        <v>21520607.4</v>
      </c>
      <c r="I54" s="11"/>
      <c r="J54" s="8">
        <f t="shared" si="12"/>
        <v>32710892.53</v>
      </c>
      <c r="K54" s="11"/>
      <c r="L54" s="8">
        <f t="shared" si="12"/>
        <v>34078833.07</v>
      </c>
      <c r="M54" s="11"/>
      <c r="N54" s="8">
        <f t="shared" si="12"/>
        <v>36417240.49</v>
      </c>
      <c r="O54" s="8">
        <f t="shared" si="12"/>
        <v>22916919.23</v>
      </c>
      <c r="P54" s="8">
        <f t="shared" si="13"/>
        <v>21889004.1</v>
      </c>
      <c r="Q54" s="8">
        <f t="shared" si="13"/>
        <v>22848247.14</v>
      </c>
      <c r="R54" s="8">
        <f t="shared" si="13"/>
        <v>32033970.27</v>
      </c>
      <c r="S54" s="8">
        <f t="shared" si="13"/>
        <v>21975929.16</v>
      </c>
      <c r="T54" s="8">
        <f t="shared" si="9"/>
        <v>321460670.69</v>
      </c>
    </row>
    <row r="55" spans="1:20" ht="12.75" hidden="1">
      <c r="A55" s="3" t="s">
        <v>7</v>
      </c>
      <c r="B55" s="8">
        <f t="shared" si="10"/>
        <v>170510</v>
      </c>
      <c r="C55" s="11"/>
      <c r="D55" s="8">
        <f t="shared" si="10"/>
        <v>257396</v>
      </c>
      <c r="E55" s="11"/>
      <c r="F55" s="8">
        <f t="shared" si="11"/>
        <v>810724</v>
      </c>
      <c r="G55" s="11"/>
      <c r="H55" s="8">
        <f t="shared" si="11"/>
        <v>505503</v>
      </c>
      <c r="I55" s="11"/>
      <c r="J55" s="8">
        <f t="shared" si="12"/>
        <v>471762</v>
      </c>
      <c r="K55" s="11"/>
      <c r="L55" s="8">
        <f t="shared" si="12"/>
        <v>499711</v>
      </c>
      <c r="M55" s="11"/>
      <c r="N55" s="8">
        <f t="shared" si="12"/>
        <v>659190</v>
      </c>
      <c r="O55" s="8">
        <f t="shared" si="12"/>
        <v>401050</v>
      </c>
      <c r="P55" s="8">
        <f t="shared" si="13"/>
        <v>361444</v>
      </c>
      <c r="Q55" s="8">
        <f t="shared" si="13"/>
        <v>332461</v>
      </c>
      <c r="R55" s="8">
        <f t="shared" si="13"/>
        <v>437273</v>
      </c>
      <c r="S55" s="8">
        <f t="shared" si="13"/>
        <v>466041</v>
      </c>
      <c r="T55" s="8">
        <f t="shared" si="9"/>
        <v>5373065</v>
      </c>
    </row>
    <row r="56" spans="1:13" ht="12.75" hidden="1">
      <c r="A56" s="3"/>
      <c r="C56" s="10"/>
      <c r="E56" s="10"/>
      <c r="G56" s="10"/>
      <c r="I56" s="10"/>
      <c r="K56" s="10"/>
      <c r="M56" s="10"/>
    </row>
    <row r="57" spans="1:20" ht="12.75" hidden="1">
      <c r="A57" s="2" t="s">
        <v>8</v>
      </c>
      <c r="B57">
        <f aca="true" t="shared" si="14" ref="B57:D60">B13+B35</f>
        <v>2</v>
      </c>
      <c r="C57" s="10"/>
      <c r="D57">
        <f t="shared" si="14"/>
        <v>1</v>
      </c>
      <c r="E57" s="10"/>
      <c r="F57">
        <f aca="true" t="shared" si="15" ref="F57:H60">F13+F35</f>
        <v>1</v>
      </c>
      <c r="G57" s="10"/>
      <c r="H57">
        <f t="shared" si="15"/>
        <v>6</v>
      </c>
      <c r="I57" s="10"/>
      <c r="J57">
        <f aca="true" t="shared" si="16" ref="J57:O60">J13+J35</f>
        <v>0</v>
      </c>
      <c r="K57" s="10"/>
      <c r="L57">
        <f t="shared" si="16"/>
        <v>1</v>
      </c>
      <c r="M57" s="10"/>
      <c r="N57">
        <f t="shared" si="16"/>
        <v>3</v>
      </c>
      <c r="O57">
        <f t="shared" si="16"/>
        <v>3</v>
      </c>
      <c r="P57">
        <f aca="true" t="shared" si="17" ref="P57:S60">P13+P35</f>
        <v>2</v>
      </c>
      <c r="Q57">
        <f t="shared" si="17"/>
        <v>1</v>
      </c>
      <c r="R57">
        <f t="shared" si="17"/>
        <v>1</v>
      </c>
      <c r="S57">
        <f t="shared" si="17"/>
        <v>4</v>
      </c>
      <c r="T57">
        <f t="shared" si="9"/>
        <v>25</v>
      </c>
    </row>
    <row r="58" spans="1:20" ht="12.75" hidden="1">
      <c r="A58" s="3" t="s">
        <v>2</v>
      </c>
      <c r="B58">
        <f t="shared" si="14"/>
        <v>2</v>
      </c>
      <c r="C58" s="10"/>
      <c r="D58">
        <f t="shared" si="14"/>
        <v>1</v>
      </c>
      <c r="E58" s="10"/>
      <c r="F58">
        <f t="shared" si="15"/>
        <v>1</v>
      </c>
      <c r="G58" s="10"/>
      <c r="H58">
        <f t="shared" si="15"/>
        <v>6</v>
      </c>
      <c r="I58" s="10"/>
      <c r="J58">
        <f t="shared" si="16"/>
        <v>0</v>
      </c>
      <c r="K58" s="10"/>
      <c r="L58">
        <f t="shared" si="16"/>
        <v>1</v>
      </c>
      <c r="M58" s="10"/>
      <c r="N58">
        <f t="shared" si="16"/>
        <v>3</v>
      </c>
      <c r="O58">
        <f t="shared" si="16"/>
        <v>3</v>
      </c>
      <c r="P58">
        <f t="shared" si="17"/>
        <v>2</v>
      </c>
      <c r="Q58">
        <f t="shared" si="17"/>
        <v>1</v>
      </c>
      <c r="R58">
        <f t="shared" si="17"/>
        <v>1</v>
      </c>
      <c r="S58">
        <f t="shared" si="17"/>
        <v>5</v>
      </c>
      <c r="T58">
        <f t="shared" si="9"/>
        <v>26</v>
      </c>
    </row>
    <row r="59" spans="1:20" ht="12.75" hidden="1">
      <c r="A59" s="3" t="s">
        <v>9</v>
      </c>
      <c r="B59" s="8">
        <f t="shared" si="14"/>
        <v>333177.29</v>
      </c>
      <c r="C59" s="11"/>
      <c r="D59" s="8">
        <f t="shared" si="14"/>
        <v>187946.16</v>
      </c>
      <c r="E59" s="11"/>
      <c r="F59" s="8">
        <f t="shared" si="15"/>
        <v>2494558.1</v>
      </c>
      <c r="G59" s="11"/>
      <c r="H59" s="8">
        <f t="shared" si="15"/>
        <v>7518223.94</v>
      </c>
      <c r="I59" s="11"/>
      <c r="J59" s="8">
        <f t="shared" si="16"/>
        <v>0</v>
      </c>
      <c r="K59" s="11"/>
      <c r="L59" s="8">
        <f t="shared" si="16"/>
        <v>230661.19</v>
      </c>
      <c r="M59" s="11"/>
      <c r="N59" s="8">
        <f t="shared" si="16"/>
        <v>483534.2</v>
      </c>
      <c r="O59" s="8">
        <f t="shared" si="16"/>
        <v>435693.37</v>
      </c>
      <c r="P59" s="8">
        <f t="shared" si="17"/>
        <v>225535.39</v>
      </c>
      <c r="Q59" s="8">
        <f t="shared" si="17"/>
        <v>68344.06</v>
      </c>
      <c r="R59" s="8">
        <f t="shared" si="17"/>
        <v>80304.27</v>
      </c>
      <c r="S59" s="8">
        <f t="shared" si="17"/>
        <v>203323.57</v>
      </c>
      <c r="T59" s="8">
        <f t="shared" si="9"/>
        <v>12261301.54</v>
      </c>
    </row>
    <row r="60" spans="1:20" ht="12.75" hidden="1">
      <c r="A60" s="3" t="s">
        <v>10</v>
      </c>
      <c r="B60" s="8">
        <f t="shared" si="14"/>
        <v>358806.31</v>
      </c>
      <c r="C60" s="11"/>
      <c r="D60" s="8">
        <f t="shared" si="14"/>
        <v>222118.19</v>
      </c>
      <c r="E60" s="11"/>
      <c r="F60" s="8">
        <f t="shared" si="15"/>
        <v>2733762.31</v>
      </c>
      <c r="G60" s="11"/>
      <c r="H60" s="8">
        <f t="shared" si="15"/>
        <v>10123463.54</v>
      </c>
      <c r="I60" s="11"/>
      <c r="J60" s="8">
        <f t="shared" si="16"/>
        <v>0</v>
      </c>
      <c r="K60" s="11"/>
      <c r="L60" s="8">
        <f t="shared" si="16"/>
        <v>256290.22</v>
      </c>
      <c r="M60" s="11"/>
      <c r="N60" s="8">
        <f t="shared" si="16"/>
        <v>623639.53</v>
      </c>
      <c r="O60" s="8">
        <f t="shared" si="16"/>
        <v>632182.53</v>
      </c>
      <c r="P60" s="8">
        <f t="shared" si="17"/>
        <v>278502.04</v>
      </c>
      <c r="Q60" s="8">
        <f t="shared" si="17"/>
        <v>102516.09</v>
      </c>
      <c r="R60" s="8">
        <f t="shared" si="17"/>
        <v>85430.07</v>
      </c>
      <c r="S60" s="8">
        <f t="shared" si="17"/>
        <v>263124.62</v>
      </c>
      <c r="T60" s="8">
        <f t="shared" si="9"/>
        <v>15679835.449999997</v>
      </c>
    </row>
    <row r="61" spans="1:13" ht="12.75" hidden="1">
      <c r="A61" s="3"/>
      <c r="C61" s="10"/>
      <c r="E61" s="10"/>
      <c r="G61" s="10"/>
      <c r="I61" s="10"/>
      <c r="K61" s="10"/>
      <c r="M61" s="10"/>
    </row>
    <row r="62" spans="1:20" ht="12.75">
      <c r="A62" s="2" t="s">
        <v>11</v>
      </c>
      <c r="B62">
        <f aca="true" t="shared" si="18" ref="B62:D65">B18+B40</f>
        <v>420</v>
      </c>
      <c r="C62" s="10">
        <v>340</v>
      </c>
      <c r="D62">
        <f t="shared" si="18"/>
        <v>447</v>
      </c>
      <c r="E62" s="10">
        <v>475</v>
      </c>
      <c r="F62">
        <f aca="true" t="shared" si="19" ref="F62:H65">F18+F40</f>
        <v>678</v>
      </c>
      <c r="G62" s="10">
        <v>482</v>
      </c>
      <c r="H62">
        <f t="shared" si="19"/>
        <v>588</v>
      </c>
      <c r="I62" s="10">
        <v>421</v>
      </c>
      <c r="J62">
        <f aca="true" t="shared" si="20" ref="J62:O65">J18+J40</f>
        <v>652</v>
      </c>
      <c r="K62" s="10">
        <v>458</v>
      </c>
      <c r="L62">
        <f t="shared" si="20"/>
        <v>756</v>
      </c>
      <c r="M62" s="10">
        <v>500</v>
      </c>
      <c r="N62">
        <f t="shared" si="20"/>
        <v>628</v>
      </c>
      <c r="O62">
        <f t="shared" si="20"/>
        <v>434</v>
      </c>
      <c r="P62">
        <f aca="true" t="shared" si="21" ref="P62:S65">P18+P40</f>
        <v>529</v>
      </c>
      <c r="Q62">
        <f t="shared" si="21"/>
        <v>602</v>
      </c>
      <c r="R62">
        <f t="shared" si="21"/>
        <v>709</v>
      </c>
      <c r="S62">
        <f t="shared" si="21"/>
        <v>719</v>
      </c>
      <c r="T62">
        <f t="shared" si="9"/>
        <v>9838</v>
      </c>
    </row>
    <row r="63" spans="1:20" ht="12.75">
      <c r="A63" s="3" t="s">
        <v>12</v>
      </c>
      <c r="B63">
        <f t="shared" si="18"/>
        <v>477</v>
      </c>
      <c r="C63" s="10">
        <v>385</v>
      </c>
      <c r="D63">
        <f t="shared" si="18"/>
        <v>524</v>
      </c>
      <c r="E63" s="10">
        <v>526</v>
      </c>
      <c r="F63">
        <f t="shared" si="19"/>
        <v>761</v>
      </c>
      <c r="G63" s="10">
        <v>526</v>
      </c>
      <c r="H63">
        <f t="shared" si="19"/>
        <v>662</v>
      </c>
      <c r="I63" s="10">
        <v>482</v>
      </c>
      <c r="J63">
        <f t="shared" si="20"/>
        <v>770</v>
      </c>
      <c r="K63" s="10">
        <v>538</v>
      </c>
      <c r="L63">
        <f t="shared" si="20"/>
        <v>917</v>
      </c>
      <c r="M63" s="10">
        <v>561</v>
      </c>
      <c r="N63">
        <f t="shared" si="20"/>
        <v>770</v>
      </c>
      <c r="O63">
        <f t="shared" si="20"/>
        <v>532</v>
      </c>
      <c r="P63">
        <f t="shared" si="21"/>
        <v>626</v>
      </c>
      <c r="Q63">
        <f t="shared" si="21"/>
        <v>673</v>
      </c>
      <c r="R63">
        <f t="shared" si="21"/>
        <v>824</v>
      </c>
      <c r="S63">
        <f t="shared" si="21"/>
        <v>825</v>
      </c>
      <c r="T63">
        <f t="shared" si="9"/>
        <v>11379</v>
      </c>
    </row>
    <row r="64" spans="1:20" ht="12.75">
      <c r="A64" s="3" t="s">
        <v>14</v>
      </c>
      <c r="B64" s="8">
        <f t="shared" si="18"/>
        <v>64815262.53</v>
      </c>
      <c r="C64" s="11">
        <v>66057150.99</v>
      </c>
      <c r="D64" s="8">
        <f t="shared" si="18"/>
        <v>64453908.599999994</v>
      </c>
      <c r="E64" s="11">
        <v>79689075.77</v>
      </c>
      <c r="F64" s="8">
        <f t="shared" si="19"/>
        <v>126398751.6</v>
      </c>
      <c r="G64" s="11">
        <v>97287943.44</v>
      </c>
      <c r="H64" s="8">
        <f t="shared" si="19"/>
        <v>90519401.58</v>
      </c>
      <c r="I64" s="11">
        <v>75049395.53</v>
      </c>
      <c r="J64" s="8">
        <f t="shared" si="20"/>
        <v>92155523.56</v>
      </c>
      <c r="K64" s="11">
        <v>121805025.44</v>
      </c>
      <c r="L64" s="8">
        <f t="shared" si="20"/>
        <v>119332632.94999999</v>
      </c>
      <c r="M64" s="11">
        <v>93259963.33</v>
      </c>
      <c r="N64" s="8">
        <f t="shared" si="20"/>
        <v>133802272.04</v>
      </c>
      <c r="O64" s="8">
        <f t="shared" si="20"/>
        <v>76915542.02000001</v>
      </c>
      <c r="P64" s="8">
        <f t="shared" si="21"/>
        <v>92679490.26</v>
      </c>
      <c r="Q64" s="8">
        <f t="shared" si="21"/>
        <v>112129202.58000001</v>
      </c>
      <c r="R64" s="8">
        <f t="shared" si="21"/>
        <v>123307300.24</v>
      </c>
      <c r="S64" s="8">
        <f t="shared" si="21"/>
        <v>113698511.95999998</v>
      </c>
      <c r="T64" s="8">
        <f t="shared" si="9"/>
        <v>1743356354.4199998</v>
      </c>
    </row>
    <row r="65" spans="1:20" ht="12.75">
      <c r="A65" s="3" t="s">
        <v>13</v>
      </c>
      <c r="B65" s="8">
        <f t="shared" si="18"/>
        <v>67592086.66000001</v>
      </c>
      <c r="C65" s="11">
        <v>66397053.54</v>
      </c>
      <c r="D65" s="8">
        <f t="shared" si="18"/>
        <v>68444210.5</v>
      </c>
      <c r="E65" s="11">
        <v>82751902.05</v>
      </c>
      <c r="F65" s="8">
        <f t="shared" si="19"/>
        <v>137789818.04000002</v>
      </c>
      <c r="G65" s="11">
        <v>105230693.11</v>
      </c>
      <c r="H65" s="8">
        <f t="shared" si="19"/>
        <v>97935602.72</v>
      </c>
      <c r="I65" s="11">
        <v>79349216.54</v>
      </c>
      <c r="J65" s="8">
        <f t="shared" si="20"/>
        <v>99878588.27</v>
      </c>
      <c r="K65" s="11">
        <v>127232369.65</v>
      </c>
      <c r="L65" s="8">
        <f t="shared" si="20"/>
        <v>127474522.03</v>
      </c>
      <c r="M65" s="11">
        <v>97876828.94</v>
      </c>
      <c r="N65" s="8">
        <f t="shared" si="20"/>
        <v>143421691.35</v>
      </c>
      <c r="O65" s="8">
        <f t="shared" si="20"/>
        <v>83437162.7</v>
      </c>
      <c r="P65" s="8">
        <f t="shared" si="21"/>
        <v>98146555.25000001</v>
      </c>
      <c r="Q65" s="8">
        <f t="shared" si="21"/>
        <v>117158436.82000001</v>
      </c>
      <c r="R65" s="8">
        <f t="shared" si="21"/>
        <v>130195236.50999999</v>
      </c>
      <c r="S65" s="8">
        <f t="shared" si="21"/>
        <v>120818824.85</v>
      </c>
      <c r="T65" s="8">
        <f t="shared" si="9"/>
        <v>1851130799.5299997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&amp;L&amp;"Arial,Έντονα"&amp;12NICOSIA&amp;C&amp;F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view="pageBreakPreview" zoomScale="75" zoomScaleSheetLayoutView="75" workbookViewId="0" topLeftCell="A45">
      <selection activeCell="H94" sqref="H94"/>
    </sheetView>
  </sheetViews>
  <sheetFormatPr defaultColWidth="9.140625" defaultRowHeight="12.75"/>
  <cols>
    <col min="1" max="1" width="60.421875" style="15" customWidth="1"/>
    <col min="2" max="14" width="16.7109375" style="15" customWidth="1"/>
    <col min="15" max="15" width="14.281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9" customHeight="1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71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9" s="15" customFormat="1" ht="15">
      <c r="A47" s="52" t="s">
        <v>49</v>
      </c>
      <c r="B47" s="23" t="s">
        <v>51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  <c r="P47" s="21"/>
      <c r="Q47" s="21"/>
      <c r="R47" s="21"/>
      <c r="S47" s="21"/>
    </row>
    <row r="48" spans="1:19" s="15" customFormat="1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  <c r="P48" s="21"/>
      <c r="Q48" s="21"/>
      <c r="R48" s="21"/>
      <c r="S48" s="21"/>
    </row>
    <row r="49" spans="1:19" s="15" customFormat="1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  <c r="P49" s="21"/>
      <c r="Q49" s="21"/>
      <c r="R49" s="21"/>
      <c r="S49" s="21"/>
    </row>
    <row r="50" spans="1:19" s="15" customFormat="1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  <c r="P50" s="21"/>
      <c r="Q50" s="21"/>
      <c r="R50" s="21"/>
      <c r="S50" s="21"/>
    </row>
    <row r="51" spans="1:19" s="15" customFormat="1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  <c r="P51" s="21"/>
      <c r="Q51" s="21"/>
      <c r="R51" s="21"/>
      <c r="S51" s="21"/>
    </row>
    <row r="52" spans="1:19" s="15" customFormat="1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  <c r="P52" s="21"/>
      <c r="Q52" s="21"/>
      <c r="R52" s="21"/>
      <c r="S52" s="21"/>
    </row>
    <row r="53" spans="1:19" s="15" customFormat="1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  <c r="P53" s="21"/>
      <c r="Q53" s="21"/>
      <c r="R53" s="21"/>
      <c r="S53" s="21"/>
    </row>
    <row r="54" spans="1:19" s="15" customFormat="1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  <c r="P54" s="21"/>
      <c r="Q54" s="21"/>
      <c r="R54" s="21"/>
      <c r="S54" s="21"/>
    </row>
    <row r="55" spans="1:19" s="15" customFormat="1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  <c r="P55" s="21"/>
      <c r="Q55" s="21"/>
      <c r="R55" s="21"/>
      <c r="S55" s="21"/>
    </row>
    <row r="56" spans="1:19" s="15" customFormat="1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  <c r="P56" s="21"/>
      <c r="Q56" s="21"/>
      <c r="R56" s="21"/>
      <c r="S56" s="21"/>
    </row>
    <row r="57" spans="1:19" s="15" customFormat="1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P57" s="21"/>
      <c r="Q57" s="21"/>
      <c r="R57" s="21"/>
      <c r="S57" s="21"/>
    </row>
    <row r="58" spans="1:19" s="15" customFormat="1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  <c r="P58" s="21"/>
      <c r="Q58" s="21"/>
      <c r="R58" s="21"/>
      <c r="S58" s="21"/>
    </row>
    <row r="59" spans="1:19" s="15" customFormat="1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  <c r="P59" s="21"/>
      <c r="Q59" s="21"/>
      <c r="R59" s="21"/>
      <c r="S59" s="21"/>
    </row>
    <row r="60" spans="1:19" s="15" customFormat="1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  <c r="P60" s="21"/>
      <c r="Q60" s="21"/>
      <c r="R60" s="21"/>
      <c r="S60" s="21"/>
    </row>
    <row r="61" spans="1:19" s="15" customFormat="1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P61" s="21"/>
      <c r="Q61" s="21"/>
      <c r="R61" s="21"/>
      <c r="S61" s="21"/>
    </row>
    <row r="62" spans="1:19" s="15" customFormat="1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P62" s="21"/>
      <c r="Q62" s="21"/>
      <c r="R62" s="21"/>
      <c r="S62" s="21"/>
    </row>
    <row r="63" spans="1:19" s="15" customFormat="1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  <c r="P63" s="21"/>
      <c r="Q63" s="21"/>
      <c r="R63" s="21"/>
      <c r="S63" s="21"/>
    </row>
    <row r="64" spans="1:19" s="15" customFormat="1" ht="15">
      <c r="A64" s="57" t="s">
        <v>65</v>
      </c>
      <c r="B64" s="26">
        <v>96</v>
      </c>
      <c r="C64" s="26">
        <v>87</v>
      </c>
      <c r="D64" s="26">
        <v>162</v>
      </c>
      <c r="E64" s="26">
        <v>136</v>
      </c>
      <c r="F64" s="26">
        <v>183</v>
      </c>
      <c r="G64" s="26">
        <v>235</v>
      </c>
      <c r="H64" s="26">
        <v>184</v>
      </c>
      <c r="I64" s="26">
        <v>160</v>
      </c>
      <c r="J64" s="26">
        <v>148</v>
      </c>
      <c r="K64" s="26">
        <v>183</v>
      </c>
      <c r="L64" s="26">
        <v>212</v>
      </c>
      <c r="M64" s="26">
        <v>349</v>
      </c>
      <c r="N64" s="28">
        <f>SUM(B64:M64)</f>
        <v>2135</v>
      </c>
      <c r="P64" s="21"/>
      <c r="Q64" s="21"/>
      <c r="R64" s="21"/>
      <c r="S64" s="21"/>
    </row>
    <row r="65" spans="1:19" s="15" customFormat="1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  <c r="P65" s="21"/>
      <c r="Q65" s="21"/>
      <c r="R65" s="21"/>
      <c r="S65" s="21"/>
    </row>
    <row r="66" spans="1:19" s="15" customFormat="1" ht="15.75" thickBot="1">
      <c r="A66" s="58" t="s">
        <v>67</v>
      </c>
      <c r="B66" s="49">
        <v>164</v>
      </c>
      <c r="C66" s="49">
        <v>163</v>
      </c>
      <c r="D66" s="49">
        <v>172</v>
      </c>
      <c r="E66" s="49">
        <v>157</v>
      </c>
      <c r="F66" s="49">
        <v>201</v>
      </c>
      <c r="G66" s="49">
        <v>180</v>
      </c>
      <c r="H66" s="49">
        <v>233</v>
      </c>
      <c r="I66" s="49">
        <v>156</v>
      </c>
      <c r="J66" s="49">
        <v>152</v>
      </c>
      <c r="K66" s="49">
        <v>204</v>
      </c>
      <c r="L66" s="49">
        <v>230</v>
      </c>
      <c r="M66" s="49">
        <v>230</v>
      </c>
      <c r="N66" s="44">
        <f>SUM(B66:M66)</f>
        <v>2242</v>
      </c>
      <c r="O66" s="16"/>
      <c r="P66" s="21"/>
      <c r="Q66" s="20"/>
      <c r="R66" s="21"/>
      <c r="S66" s="20"/>
    </row>
    <row r="67" spans="2:19" s="15" customFormat="1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7"/>
      <c r="O67" s="20"/>
      <c r="P67" s="21"/>
      <c r="Q67" s="20"/>
      <c r="R67" s="21"/>
      <c r="S67" s="20"/>
    </row>
    <row r="68" spans="1:19" s="15" customFormat="1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  <c r="O68" s="20"/>
      <c r="P68" s="21"/>
      <c r="Q68" s="20"/>
      <c r="R68" s="21"/>
      <c r="S68" s="20"/>
    </row>
    <row r="69" spans="1:14" s="15" customFormat="1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56" customFormat="1" ht="45" customHeight="1" thickBot="1">
      <c r="A70" s="55" t="s">
        <v>50</v>
      </c>
      <c r="B70" s="50">
        <f aca="true" t="shared" si="4" ref="B70:G70">SUM((B66-B64)/B64)</f>
        <v>0.7083333333333334</v>
      </c>
      <c r="C70" s="50">
        <f t="shared" si="4"/>
        <v>0.8735632183908046</v>
      </c>
      <c r="D70" s="50">
        <f t="shared" si="4"/>
        <v>0.06172839506172839</v>
      </c>
      <c r="E70" s="50">
        <f t="shared" si="4"/>
        <v>0.15441176470588236</v>
      </c>
      <c r="F70" s="50">
        <f t="shared" si="4"/>
        <v>0.09836065573770492</v>
      </c>
      <c r="G70" s="50">
        <f t="shared" si="4"/>
        <v>-0.23404255319148937</v>
      </c>
      <c r="H70" s="50">
        <f aca="true" t="shared" si="5" ref="H70:N70">SUM((H66-H64)/H64)</f>
        <v>0.266304347826087</v>
      </c>
      <c r="I70" s="50">
        <f t="shared" si="5"/>
        <v>-0.025</v>
      </c>
      <c r="J70" s="50">
        <f t="shared" si="5"/>
        <v>0.02702702702702703</v>
      </c>
      <c r="K70" s="50">
        <f t="shared" si="5"/>
        <v>0.11475409836065574</v>
      </c>
      <c r="L70" s="50">
        <f t="shared" si="5"/>
        <v>0.08490566037735849</v>
      </c>
      <c r="M70" s="50">
        <f>SUM((M66-M64)/M64)</f>
        <v>-0.34097421203438394</v>
      </c>
      <c r="N70" s="47">
        <f t="shared" si="5"/>
        <v>0.05011709601873536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13" ht="14.25">
      <c r="A113" s="43"/>
    </row>
  </sheetData>
  <sheetProtection/>
  <mergeCells count="2">
    <mergeCell ref="A46:N46"/>
    <mergeCell ref="A45:N45"/>
  </mergeCells>
  <printOptions gridLines="1"/>
  <pageMargins left="0.2362204724409449" right="0" top="0.4330708661417323" bottom="0.03937007874015748" header="0.11811023622047245" footer="0.11811023622047245"/>
  <pageSetup fitToHeight="1" fitToWidth="1" horizontalDpi="600" verticalDpi="600" orientation="landscape" paperSize="9" scale="52" r:id="rId2"/>
  <headerFooter>
    <oddHeader>&amp;R&amp;11&amp;D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view="pageBreakPreview" zoomScale="75" zoomScaleSheetLayoutView="75" workbookViewId="0" topLeftCell="A1">
      <selection activeCell="F31" sqref="F31"/>
    </sheetView>
  </sheetViews>
  <sheetFormatPr defaultColWidth="21.140625" defaultRowHeight="12.75"/>
  <cols>
    <col min="1" max="1" width="65.28125" style="0" customWidth="1"/>
    <col min="2" max="2" width="24.28125" style="0" customWidth="1"/>
    <col min="3" max="3" width="16.28125" style="0" customWidth="1"/>
    <col min="4" max="4" width="13.7109375" style="0" customWidth="1"/>
    <col min="5" max="5" width="15.140625" style="0" customWidth="1"/>
    <col min="6" max="6" width="14.421875" style="0" customWidth="1"/>
    <col min="7" max="7" width="11.7109375" style="0" customWidth="1"/>
    <col min="8" max="8" width="18.00390625" style="0" customWidth="1"/>
    <col min="9" max="13" width="22.00390625" style="0" customWidth="1"/>
    <col min="14" max="14" width="23.28125" style="0" customWidth="1"/>
  </cols>
  <sheetData>
    <row r="1" spans="1:14" ht="39.75" customHeight="1">
      <c r="A1" s="88" t="s">
        <v>53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65.25" customHeight="1" thickBot="1">
      <c r="A2" s="87" t="s">
        <v>72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5" customFormat="1" ht="21.75" customHeight="1">
      <c r="A3" s="52" t="s">
        <v>49</v>
      </c>
      <c r="B3" s="33" t="s">
        <v>51</v>
      </c>
      <c r="C3" s="23" t="s">
        <v>54</v>
      </c>
      <c r="D3" s="23" t="s">
        <v>55</v>
      </c>
      <c r="E3" s="23" t="s">
        <v>56</v>
      </c>
      <c r="F3" s="23" t="s">
        <v>57</v>
      </c>
      <c r="G3" s="23" t="s">
        <v>58</v>
      </c>
      <c r="H3" s="23" t="s">
        <v>59</v>
      </c>
      <c r="I3" s="23" t="s">
        <v>60</v>
      </c>
      <c r="J3" s="23" t="s">
        <v>61</v>
      </c>
      <c r="K3" s="23" t="s">
        <v>62</v>
      </c>
      <c r="L3" s="23" t="s">
        <v>63</v>
      </c>
      <c r="M3" s="23" t="s">
        <v>64</v>
      </c>
      <c r="N3" s="25" t="s">
        <v>48</v>
      </c>
    </row>
    <row r="4" spans="1:14" s="15" customFormat="1" ht="15">
      <c r="A4" s="57" t="s">
        <v>65</v>
      </c>
      <c r="B4" s="26">
        <f>SUM(ΛΕΥΚΩΣΙΑ!B64+ΛΕΜΕΣΟΣ!B64+ΛΑΡΝΑΚΑ!B64+ΑΜΜΟΧΩΣΤΟΣ!B64+ΠΑΦΟΣ!B64)</f>
        <v>423</v>
      </c>
      <c r="C4" s="26">
        <f>SUM(ΛΕΥΚΩΣΙΑ!C64+ΛΕΜΕΣΟΣ!C64+ΛΑΡΝΑΚΑ!C64+ΑΜΜΟΧΩΣΤΟΣ!C64+ΠΑΦΟΣ!C64)</f>
        <v>456</v>
      </c>
      <c r="D4" s="26">
        <f>SUM(ΛΕΥΚΩΣΙΑ!D64+ΛΕΜΕΣΟΣ!D64+ΛΑΡΝΑΚΑ!D64+ΑΜΜΟΧΩΣΤΟΣ!D64+ΠΑΦΟΣ!D64)</f>
        <v>626</v>
      </c>
      <c r="E4" s="26">
        <f>SUM(ΛΕΥΚΩΣΙΑ!E64+ΛΕΜΕΣΟΣ!E64+ΛΑΡΝΑΚΑ!E64+ΑΜΜΟΧΩΣΤΟΣ!E64+ΠΑΦΟΣ!E64)</f>
        <v>506</v>
      </c>
      <c r="F4" s="26">
        <f>SUM(ΛΕΥΚΩΣΙΑ!F64+ΛΕΜΕΣΟΣ!F64+ΛΑΡΝΑΚΑ!F64+ΑΜΜΟΧΩΣΤΟΣ!F64+ΠΑΦΟΣ!F64)</f>
        <v>756</v>
      </c>
      <c r="G4" s="26">
        <f>SUM(ΛΕΥΚΩΣΙΑ!G64+ΛΕΜΕΣΟΣ!G64+ΛΑΡΝΑΚΑ!G64+ΑΜΜΟΧΩΣΤΟΣ!G64+ΠΑΦΟΣ!G64)</f>
        <v>843</v>
      </c>
      <c r="H4" s="26">
        <f>SUM(ΛΕΥΚΩΣΙΑ!H64+ΛΕΜΕΣΟΣ!H64+ΛΑΡΝΑΚΑ!H64+ΑΜΜΟΧΩΣΤΟΣ!H64+ΠΑΦΟΣ!H64)</f>
        <v>739</v>
      </c>
      <c r="I4" s="26">
        <f>SUM(ΛΕΥΚΩΣΙΑ!I64+ΛΕΜΕΣΟΣ!I64+ΛΑΡΝΑΚΑ!I64+ΑΜΜΟΧΩΣΤΟΣ!I64+ΠΑΦΟΣ!I64)</f>
        <v>572</v>
      </c>
      <c r="J4" s="26">
        <f>SUM(ΛΕΥΚΩΣΙΑ!J64+ΛΕΜΕΣΟΣ!J64+ΛΑΡΝΑΚΑ!J64+ΑΜΜΟΧΩΣΤΟΣ!J64+ΠΑΦΟΣ!J64)</f>
        <v>602</v>
      </c>
      <c r="K4" s="26">
        <f>SUM(ΛΕΥΚΩΣΙΑ!K64+ΛΕΜΕΣΟΣ!K64+ΛΑΡΝΑΚΑ!K64+ΑΜΜΟΧΩΣΤΟΣ!K64+ΠΑΦΟΣ!K64)</f>
        <v>768</v>
      </c>
      <c r="L4" s="26">
        <f>SUM(ΛΕΥΚΩΣΙΑ!L64+ΛΕΜΕΣΟΣ!L64+ΛΑΡΝΑΚΑ!L64+ΑΜΜΟΧΩΣΤΟΣ!L64+ΠΑΦΟΣ!L64)</f>
        <v>906</v>
      </c>
      <c r="M4" s="26">
        <f>SUM(ΛΕΥΚΩΣΙΑ!M64+ΛΕΜΕΣΟΣ!M64+ΛΑΡΝΑΚΑ!M64+ΑΜΜΟΧΩΣΤΟΣ!M64+ΠΑΦΟΣ!M64)</f>
        <v>1537</v>
      </c>
      <c r="N4" s="28">
        <f>SUM(B4:M4)</f>
        <v>8734</v>
      </c>
    </row>
    <row r="5" spans="1:14" s="15" customFormat="1" ht="15">
      <c r="A5" s="57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8"/>
    </row>
    <row r="6" spans="1:14" s="15" customFormat="1" ht="15.75" thickBot="1">
      <c r="A6" s="58" t="s">
        <v>67</v>
      </c>
      <c r="B6" s="49">
        <f>SUM(ΛΕΥΚΩΣΙΑ!B66+ΛΕΜΕΣΟΣ!B66+ΛΑΡΝΑΚΑ!B66+ΑΜΜΟΧΩΣΤΟΣ!B66+ΠΑΦΟΣ!B66)</f>
        <v>695</v>
      </c>
      <c r="C6" s="49">
        <f>SUM(ΛΕΥΚΩΣΙΑ!C66+ΛΕΜΕΣΟΣ!C66+ΛΑΡΝΑΚΑ!C66+ΑΜΜΟΧΩΣΤΟΣ!C66+ΠΑΦΟΣ!C66)</f>
        <v>666</v>
      </c>
      <c r="D6" s="49">
        <f>SUM(ΛΕΥΚΩΣΙΑ!D66+ΛΕΜΕΣΟΣ!D66+ΛΑΡΝΑΚΑ!D66+ΑΜΜΟΧΩΣΤΟΣ!D66+ΠΑΦΟΣ!D66)</f>
        <v>768</v>
      </c>
      <c r="E6" s="49">
        <f>SUM(ΛΕΥΚΩΣΙΑ!E66+ΛΕΜΕΣΟΣ!E66+ΛΑΡΝΑΚΑ!E66+ΑΜΜΟΧΩΣΤΟΣ!E66+ΠΑΦΟΣ!E66)</f>
        <v>655</v>
      </c>
      <c r="F6" s="49">
        <f>SUM(ΛΕΥΚΩΣΙΑ!F66+ΛΕΜΕΣΟΣ!F66+ΛΑΡΝΑΚΑ!F66+ΑΜΜΟΧΩΣΤΟΣ!F66+ΠΑΦΟΣ!F66)</f>
        <v>828</v>
      </c>
      <c r="G6" s="49">
        <f>SUM(ΛΕΥΚΩΣΙΑ!G66+ΛΕΜΕΣΟΣ!G66+ΛΑΡΝΑΚΑ!G66+ΑΜΜΟΧΩΣΤΟΣ!G66+ΠΑΦΟΣ!G66)</f>
        <v>858</v>
      </c>
      <c r="H6" s="49">
        <f>SUM(ΛΕΥΚΩΣΙΑ!H66+ΛΕΜΕΣΟΣ!H66+ΛΑΡΝΑΚΑ!H66+ΑΜΜΟΧΩΣΤΟΣ!H66+ΠΑΦΟΣ!H66)</f>
        <v>896</v>
      </c>
      <c r="I6" s="49">
        <f>SUM(ΛΕΥΚΩΣΙΑ!I66+ΛΕΜΕΣΟΣ!I66+ΛΑΡΝΑΚΑ!I66+ΑΜΜΟΧΩΣΤΟΣ!I66+ΠΑΦΟΣ!I66)</f>
        <v>653</v>
      </c>
      <c r="J6" s="49">
        <f>SUM(ΛΕΥΚΩΣΙΑ!J66+ΛΕΜΕΣΟΣ!J66+ΛΑΡΝΑΚΑ!J66+ΑΜΜΟΧΩΣΤΟΣ!J66+ΠΑΦΟΣ!J66)</f>
        <v>687</v>
      </c>
      <c r="K6" s="49">
        <f>SUM(ΛΕΥΚΩΣΙΑ!K66+ΛΕΜΕΣΟΣ!K66+ΛΑΡΝΑΚΑ!K66+ΑΜΜΟΧΩΣΤΟΣ!K66+ΠΑΦΟΣ!K66)</f>
        <v>811</v>
      </c>
      <c r="L6" s="49">
        <f>SUM(ΛΕΥΚΩΣΙΑ!L66+ΛΕΜΕΣΟΣ!L66+ΛΑΡΝΑΚΑ!L66+ΑΜΜΟΧΩΣΤΟΣ!L66+ΠΑΦΟΣ!L66)</f>
        <v>925</v>
      </c>
      <c r="M6" s="49">
        <f>SUM(ΛΕΥΚΩΣΙΑ!M66+ΛΕΜΕΣΟΣ!M66+ΛΑΡΝΑΚΑ!M66+ΑΜΜΟΧΩΣΤΟΣ!M66+ΠΑΦΟΣ!M66)</f>
        <v>800</v>
      </c>
      <c r="N6" s="44">
        <f>SUM(B6:M6)</f>
        <v>9242</v>
      </c>
    </row>
    <row r="7" spans="1:14" s="15" customFormat="1" ht="15">
      <c r="A7" s="20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2:13" s="15" customFormat="1" ht="15" thickBot="1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4" s="15" customFormat="1" ht="20.25" customHeight="1">
      <c r="A9" s="52" t="s">
        <v>49</v>
      </c>
      <c r="B9" s="33" t="s">
        <v>52</v>
      </c>
      <c r="C9" s="23" t="s">
        <v>54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23" t="s">
        <v>60</v>
      </c>
      <c r="J9" s="23" t="s">
        <v>61</v>
      </c>
      <c r="K9" s="23" t="s">
        <v>62</v>
      </c>
      <c r="L9" s="23" t="s">
        <v>63</v>
      </c>
      <c r="M9" s="23" t="s">
        <v>64</v>
      </c>
      <c r="N9" s="25" t="s">
        <v>48</v>
      </c>
    </row>
    <row r="10" spans="1:14" s="15" customFormat="1" ht="40.5" customHeight="1" thickBot="1">
      <c r="A10" s="55" t="s">
        <v>50</v>
      </c>
      <c r="B10" s="50">
        <f>SUM((B6-B4)/B4)</f>
        <v>0.6430260047281324</v>
      </c>
      <c r="C10" s="50">
        <f>SUM((C6-C4)/C4)</f>
        <v>0.4605263157894737</v>
      </c>
      <c r="D10" s="50">
        <f>SUM((D6-D4)/D4)</f>
        <v>0.2268370607028754</v>
      </c>
      <c r="E10" s="50">
        <f aca="true" t="shared" si="0" ref="E10:J10">SUM((E6-E4)/E4)</f>
        <v>0.29446640316205536</v>
      </c>
      <c r="F10" s="50">
        <f t="shared" si="0"/>
        <v>0.09523809523809523</v>
      </c>
      <c r="G10" s="50">
        <f t="shared" si="0"/>
        <v>0.017793594306049824</v>
      </c>
      <c r="H10" s="50">
        <f t="shared" si="0"/>
        <v>0.2124492557510149</v>
      </c>
      <c r="I10" s="50">
        <f t="shared" si="0"/>
        <v>0.14160839160839161</v>
      </c>
      <c r="J10" s="50">
        <f t="shared" si="0"/>
        <v>0.14119601328903655</v>
      </c>
      <c r="K10" s="50">
        <f>SUM((K6-K4)/K4)</f>
        <v>0.055989583333333336</v>
      </c>
      <c r="L10" s="50">
        <f>SUM((L6-L4)/L4)</f>
        <v>0.02097130242825607</v>
      </c>
      <c r="M10" s="50">
        <f>SUM((M6-M4)/M4)</f>
        <v>-0.47950553025374104</v>
      </c>
      <c r="N10" s="47">
        <f>SUM((N6-N4)/N4)</f>
        <v>0.05816349896954431</v>
      </c>
    </row>
    <row r="11" spans="1:14" ht="15">
      <c r="A11" s="22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/>
    </row>
    <row r="12" spans="1:14" ht="15">
      <c r="A12" s="22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/>
    </row>
    <row r="13" spans="1:14" ht="15">
      <c r="A13" s="22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4" ht="14.25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5"/>
    </row>
    <row r="15" spans="1:14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4.25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5"/>
    </row>
    <row r="19" spans="1:14" ht="14.25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</row>
    <row r="20" spans="1:14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6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</row>
    <row r="22" spans="1:14" ht="14.2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5"/>
    </row>
    <row r="23" spans="1:14" ht="14.25">
      <c r="A23" s="1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5"/>
    </row>
    <row r="24" spans="1:14" ht="14.25">
      <c r="A24" s="1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</row>
    <row r="25" spans="1:14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3" ht="14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2:13" ht="14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2:13" ht="14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2:13" ht="14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2:13" ht="14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2:13" ht="14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2:13" ht="14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2:13" ht="14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4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2:13" ht="14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</sheetData>
  <sheetProtection/>
  <mergeCells count="2">
    <mergeCell ref="A2:N2"/>
    <mergeCell ref="A1:N1"/>
  </mergeCells>
  <printOptions gridLines="1"/>
  <pageMargins left="0.31496062992125984" right="0.11811023622047245" top="0.4330708661417323" bottom="0.15748031496062992" header="0.15748031496062992" footer="0.31496062992125984"/>
  <pageSetup fitToHeight="1" fitToWidth="1" horizontalDpi="600" verticalDpi="600" orientation="landscape" paperSize="9" scale="46" r:id="rId2"/>
  <headerFooter>
    <oddHeader>&amp;R&amp;11&amp;D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45">
      <selection activeCell="A94" sqref="A94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3" width="14.28125" style="0" customWidth="1"/>
    <col min="14" max="14" width="15.57421875" style="0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5.140625" style="0" customWidth="1"/>
    <col min="19" max="19" width="13.8515625" style="0" bestFit="1" customWidth="1"/>
    <col min="20" max="20" width="18.71093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113</v>
      </c>
      <c r="D3">
        <v>117</v>
      </c>
      <c r="F3">
        <v>192</v>
      </c>
      <c r="H3">
        <v>164</v>
      </c>
      <c r="J3">
        <v>188</v>
      </c>
      <c r="L3">
        <v>180</v>
      </c>
      <c r="N3">
        <v>204</v>
      </c>
      <c r="O3">
        <v>149</v>
      </c>
      <c r="P3">
        <v>168</v>
      </c>
      <c r="Q3">
        <v>185</v>
      </c>
      <c r="R3">
        <v>191</v>
      </c>
      <c r="S3">
        <v>197</v>
      </c>
    </row>
    <row r="4" spans="1:19" ht="12.75" hidden="1">
      <c r="A4" s="3" t="s">
        <v>2</v>
      </c>
      <c r="B4">
        <v>130</v>
      </c>
      <c r="D4">
        <v>126</v>
      </c>
      <c r="F4">
        <v>209</v>
      </c>
      <c r="H4">
        <v>205</v>
      </c>
      <c r="J4">
        <v>210</v>
      </c>
      <c r="L4">
        <v>195</v>
      </c>
      <c r="N4">
        <v>231</v>
      </c>
      <c r="O4">
        <v>173</v>
      </c>
      <c r="P4">
        <v>182</v>
      </c>
      <c r="Q4">
        <v>205</v>
      </c>
      <c r="R4">
        <v>213</v>
      </c>
      <c r="S4">
        <v>225</v>
      </c>
    </row>
    <row r="5" spans="1:19" ht="12.75" hidden="1">
      <c r="A5" s="3" t="s">
        <v>3</v>
      </c>
      <c r="B5" s="8">
        <v>27504283.47</v>
      </c>
      <c r="C5" s="8"/>
      <c r="D5" s="8">
        <v>23972713.63</v>
      </c>
      <c r="E5" s="8"/>
      <c r="F5" s="8">
        <v>71019795.78</v>
      </c>
      <c r="G5" s="8"/>
      <c r="H5" s="8">
        <v>40430815.32</v>
      </c>
      <c r="I5" s="8"/>
      <c r="J5" s="8">
        <v>58993321.02</v>
      </c>
      <c r="K5" s="8"/>
      <c r="L5" s="8">
        <v>43037560.14</v>
      </c>
      <c r="M5" s="8"/>
      <c r="N5" s="8">
        <v>86552722.37</v>
      </c>
      <c r="O5" s="8">
        <v>62336596.14</v>
      </c>
      <c r="P5" s="8">
        <v>32458918.53</v>
      </c>
      <c r="Q5" s="8">
        <v>84625696.67</v>
      </c>
      <c r="R5" s="8">
        <v>48662163.32</v>
      </c>
      <c r="S5" s="8">
        <v>62696338.77</v>
      </c>
    </row>
    <row r="6" ht="12.75" hidden="1">
      <c r="A6" s="3"/>
    </row>
    <row r="7" spans="1:19" ht="12.75" hidden="1">
      <c r="A7" s="2" t="s">
        <v>4</v>
      </c>
      <c r="B7">
        <v>121</v>
      </c>
      <c r="D7">
        <v>99</v>
      </c>
      <c r="F7">
        <v>135</v>
      </c>
      <c r="H7">
        <v>106</v>
      </c>
      <c r="J7">
        <v>139</v>
      </c>
      <c r="L7">
        <v>155</v>
      </c>
      <c r="N7">
        <v>170</v>
      </c>
      <c r="O7">
        <v>119</v>
      </c>
      <c r="P7">
        <v>104</v>
      </c>
      <c r="Q7">
        <v>126</v>
      </c>
      <c r="R7">
        <v>139</v>
      </c>
      <c r="S7">
        <v>116</v>
      </c>
    </row>
    <row r="8" spans="1:19" ht="12.75" hidden="1">
      <c r="A8" s="3" t="s">
        <v>2</v>
      </c>
      <c r="B8">
        <v>131</v>
      </c>
      <c r="D8">
        <v>102</v>
      </c>
      <c r="F8">
        <v>151</v>
      </c>
      <c r="H8">
        <v>117</v>
      </c>
      <c r="J8">
        <v>168</v>
      </c>
      <c r="L8">
        <v>173</v>
      </c>
      <c r="N8">
        <v>178</v>
      </c>
      <c r="O8">
        <v>133</v>
      </c>
      <c r="P8">
        <v>122</v>
      </c>
      <c r="Q8">
        <v>139</v>
      </c>
      <c r="R8">
        <v>157</v>
      </c>
      <c r="S8">
        <v>134</v>
      </c>
    </row>
    <row r="9" spans="1:19" ht="12.75" hidden="1">
      <c r="A9" s="3" t="s">
        <v>5</v>
      </c>
      <c r="B9" s="8">
        <v>12453211.55</v>
      </c>
      <c r="C9" s="8"/>
      <c r="D9" s="8">
        <v>11458128.97</v>
      </c>
      <c r="E9" s="8"/>
      <c r="F9" s="8">
        <v>15200512.93</v>
      </c>
      <c r="G9" s="8"/>
      <c r="H9" s="8">
        <v>10763833.7</v>
      </c>
      <c r="I9" s="8"/>
      <c r="J9" s="8">
        <v>19098798.08</v>
      </c>
      <c r="K9" s="8"/>
      <c r="L9" s="8">
        <v>18621402.91</v>
      </c>
      <c r="M9" s="8"/>
      <c r="N9" s="8">
        <v>20584443.02</v>
      </c>
      <c r="O9" s="8">
        <v>18556001.08</v>
      </c>
      <c r="P9" s="8">
        <v>30020725.28</v>
      </c>
      <c r="Q9" s="8">
        <v>13686191.44</v>
      </c>
      <c r="R9" s="8">
        <v>34331347.33</v>
      </c>
      <c r="S9" s="8">
        <v>14492318.86</v>
      </c>
    </row>
    <row r="10" spans="1:19" ht="12.75" hidden="1">
      <c r="A10" s="3" t="s">
        <v>6</v>
      </c>
      <c r="B10" s="8">
        <v>16127043.08</v>
      </c>
      <c r="C10" s="8"/>
      <c r="D10" s="8">
        <v>15999694.18</v>
      </c>
      <c r="E10" s="8"/>
      <c r="F10" s="8">
        <v>23740636.04</v>
      </c>
      <c r="G10" s="8"/>
      <c r="H10" s="8">
        <v>17033047.74</v>
      </c>
      <c r="I10" s="8"/>
      <c r="J10" s="8">
        <v>27471307.43</v>
      </c>
      <c r="K10" s="8"/>
      <c r="L10" s="8">
        <v>26300804.39</v>
      </c>
      <c r="M10" s="8"/>
      <c r="N10" s="8">
        <v>34966265.32</v>
      </c>
      <c r="O10" s="8">
        <v>25552474.55</v>
      </c>
      <c r="P10" s="8">
        <v>50114513.94</v>
      </c>
      <c r="Q10" s="8">
        <v>19610153.55</v>
      </c>
      <c r="R10" s="8">
        <v>53973024.56</v>
      </c>
      <c r="S10" s="8">
        <v>20120606.7</v>
      </c>
    </row>
    <row r="11" spans="1:19" ht="12.75" hidden="1">
      <c r="A11" s="3" t="s">
        <v>7</v>
      </c>
      <c r="B11" s="8">
        <v>273478</v>
      </c>
      <c r="C11" s="8"/>
      <c r="D11" s="8">
        <v>296854</v>
      </c>
      <c r="E11" s="8"/>
      <c r="F11" s="8">
        <v>389122</v>
      </c>
      <c r="G11" s="8"/>
      <c r="H11" s="8">
        <v>409996</v>
      </c>
      <c r="I11" s="8"/>
      <c r="J11" s="8">
        <v>503674</v>
      </c>
      <c r="K11" s="8"/>
      <c r="L11" s="8">
        <v>522426</v>
      </c>
      <c r="M11" s="8"/>
      <c r="N11" s="8">
        <v>760922</v>
      </c>
      <c r="O11" s="8">
        <v>500307</v>
      </c>
      <c r="P11" s="8">
        <v>1484658</v>
      </c>
      <c r="Q11" s="8">
        <v>353856</v>
      </c>
      <c r="R11" s="8">
        <v>1408559</v>
      </c>
      <c r="S11" s="8">
        <v>373091</v>
      </c>
    </row>
    <row r="12" ht="12.75" hidden="1">
      <c r="A12" s="3"/>
    </row>
    <row r="13" spans="1:19" ht="12.75" hidden="1">
      <c r="A13" s="2" t="s">
        <v>8</v>
      </c>
      <c r="B13" s="6">
        <v>1</v>
      </c>
      <c r="C13" s="6"/>
      <c r="D13" s="6">
        <v>0</v>
      </c>
      <c r="E13" s="6"/>
      <c r="F13" s="6">
        <v>3</v>
      </c>
      <c r="G13" s="6"/>
      <c r="H13" s="6">
        <v>5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4</v>
      </c>
      <c r="P13" s="6">
        <v>1</v>
      </c>
      <c r="Q13" s="6">
        <v>4</v>
      </c>
      <c r="R13" s="6">
        <v>2</v>
      </c>
      <c r="S13" s="6">
        <v>1</v>
      </c>
    </row>
    <row r="14" spans="1:19" ht="12.75" hidden="1">
      <c r="A14" s="3" t="s">
        <v>2</v>
      </c>
      <c r="B14" s="6">
        <v>1</v>
      </c>
      <c r="C14" s="6"/>
      <c r="D14" s="6">
        <v>0</v>
      </c>
      <c r="E14" s="6"/>
      <c r="F14" s="6">
        <v>3</v>
      </c>
      <c r="G14" s="6"/>
      <c r="H14" s="6">
        <v>5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4</v>
      </c>
      <c r="P14" s="6">
        <v>2</v>
      </c>
      <c r="Q14" s="6">
        <v>4</v>
      </c>
      <c r="R14" s="6">
        <v>2</v>
      </c>
      <c r="S14" s="6">
        <v>1</v>
      </c>
    </row>
    <row r="15" spans="1:19" ht="12.75" hidden="1">
      <c r="A15" s="3" t="s">
        <v>9</v>
      </c>
      <c r="B15" s="8">
        <v>598010.5</v>
      </c>
      <c r="C15" s="8"/>
      <c r="D15" s="8">
        <v>0</v>
      </c>
      <c r="E15" s="8"/>
      <c r="F15" s="8">
        <v>1185769.4</v>
      </c>
      <c r="G15" s="8"/>
      <c r="H15" s="8">
        <v>903850.16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563838.47</v>
      </c>
      <c r="P15" s="8">
        <v>0</v>
      </c>
      <c r="Q15" s="8">
        <v>208449.37</v>
      </c>
      <c r="R15" s="8">
        <v>234078.39</v>
      </c>
      <c r="S15" s="8">
        <v>109943.38</v>
      </c>
    </row>
    <row r="16" spans="1:19" ht="12.75" hidden="1">
      <c r="A16" s="3" t="s">
        <v>10</v>
      </c>
      <c r="B16" s="8">
        <v>1110590.94</v>
      </c>
      <c r="C16" s="8"/>
      <c r="D16" s="8">
        <v>0</v>
      </c>
      <c r="E16" s="8"/>
      <c r="F16" s="8">
        <v>1599250.94</v>
      </c>
      <c r="G16" s="8"/>
      <c r="H16" s="8">
        <v>1170391.99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755201.83</v>
      </c>
      <c r="P16" s="8">
        <v>521123.44</v>
      </c>
      <c r="Q16" s="8">
        <v>406462.25</v>
      </c>
      <c r="R16" s="8">
        <v>372475.12</v>
      </c>
      <c r="S16" s="8">
        <v>136688.12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235</v>
      </c>
      <c r="D18">
        <f t="shared" si="0"/>
        <v>216</v>
      </c>
      <c r="F18">
        <f aca="true" t="shared" si="1" ref="F18:H20">F3+F7+F13</f>
        <v>330</v>
      </c>
      <c r="H18">
        <f t="shared" si="1"/>
        <v>275</v>
      </c>
      <c r="J18">
        <f aca="true" t="shared" si="2" ref="J18:O20">J3+J7+J13</f>
        <v>327</v>
      </c>
      <c r="L18">
        <f t="shared" si="2"/>
        <v>335</v>
      </c>
      <c r="N18">
        <f t="shared" si="2"/>
        <v>374</v>
      </c>
      <c r="O18">
        <f t="shared" si="2"/>
        <v>272</v>
      </c>
      <c r="P18">
        <f aca="true" t="shared" si="3" ref="P18:S20">P3+P7+P13</f>
        <v>273</v>
      </c>
      <c r="Q18">
        <f t="shared" si="3"/>
        <v>315</v>
      </c>
      <c r="R18">
        <f t="shared" si="3"/>
        <v>332</v>
      </c>
      <c r="S18">
        <f t="shared" si="3"/>
        <v>314</v>
      </c>
    </row>
    <row r="19" spans="1:19" ht="12.75" hidden="1">
      <c r="A19" s="3" t="s">
        <v>12</v>
      </c>
      <c r="B19">
        <f t="shared" si="0"/>
        <v>262</v>
      </c>
      <c r="D19">
        <f t="shared" si="0"/>
        <v>228</v>
      </c>
      <c r="F19">
        <f t="shared" si="1"/>
        <v>363</v>
      </c>
      <c r="H19">
        <f t="shared" si="1"/>
        <v>327</v>
      </c>
      <c r="J19">
        <f t="shared" si="2"/>
        <v>378</v>
      </c>
      <c r="L19">
        <f t="shared" si="2"/>
        <v>368</v>
      </c>
      <c r="N19">
        <f t="shared" si="2"/>
        <v>409</v>
      </c>
      <c r="O19">
        <f t="shared" si="2"/>
        <v>310</v>
      </c>
      <c r="P19">
        <f t="shared" si="3"/>
        <v>306</v>
      </c>
      <c r="Q19">
        <f t="shared" si="3"/>
        <v>348</v>
      </c>
      <c r="R19">
        <f t="shared" si="3"/>
        <v>372</v>
      </c>
      <c r="S19">
        <f t="shared" si="3"/>
        <v>360</v>
      </c>
    </row>
    <row r="20" spans="1:19" ht="12.75" hidden="1">
      <c r="A20" s="3" t="s">
        <v>14</v>
      </c>
      <c r="B20" s="8">
        <f t="shared" si="0"/>
        <v>40555505.519999996</v>
      </c>
      <c r="C20" s="8"/>
      <c r="D20" s="8">
        <f t="shared" si="0"/>
        <v>35430842.6</v>
      </c>
      <c r="E20" s="8"/>
      <c r="F20" s="8">
        <f t="shared" si="1"/>
        <v>87406078.11000001</v>
      </c>
      <c r="G20" s="8"/>
      <c r="H20" s="8">
        <f t="shared" si="1"/>
        <v>52098499.17999999</v>
      </c>
      <c r="I20" s="8"/>
      <c r="J20" s="8">
        <f t="shared" si="2"/>
        <v>78092119.1</v>
      </c>
      <c r="K20" s="8"/>
      <c r="L20" s="8">
        <f t="shared" si="2"/>
        <v>61658963.05</v>
      </c>
      <c r="M20" s="8"/>
      <c r="N20" s="8">
        <f t="shared" si="2"/>
        <v>107137165.39</v>
      </c>
      <c r="O20" s="8">
        <f t="shared" si="2"/>
        <v>81456435.69</v>
      </c>
      <c r="P20" s="8">
        <f t="shared" si="3"/>
        <v>62479643.81</v>
      </c>
      <c r="Q20" s="8">
        <f t="shared" si="3"/>
        <v>98520337.48</v>
      </c>
      <c r="R20" s="8">
        <f t="shared" si="3"/>
        <v>83227589.04</v>
      </c>
      <c r="S20" s="8">
        <f t="shared" si="3"/>
        <v>77298601.00999999</v>
      </c>
    </row>
    <row r="21" spans="1:19" ht="12.75" hidden="1">
      <c r="A21" s="3" t="s">
        <v>13</v>
      </c>
      <c r="B21" s="8">
        <f aca="true" t="shared" si="4" ref="B21:O21">B5+B10+B16</f>
        <v>44741917.489999995</v>
      </c>
      <c r="C21" s="8"/>
      <c r="D21" s="8">
        <f t="shared" si="4"/>
        <v>39972407.81</v>
      </c>
      <c r="E21" s="8"/>
      <c r="F21" s="8">
        <f t="shared" si="4"/>
        <v>96359682.75999999</v>
      </c>
      <c r="G21" s="8"/>
      <c r="H21" s="8">
        <f t="shared" si="4"/>
        <v>58634255.050000004</v>
      </c>
      <c r="I21" s="8"/>
      <c r="J21" s="8">
        <f t="shared" si="4"/>
        <v>86464628.45</v>
      </c>
      <c r="K21" s="8"/>
      <c r="L21" s="8">
        <f t="shared" si="4"/>
        <v>69338364.53</v>
      </c>
      <c r="M21" s="8"/>
      <c r="N21" s="8">
        <f t="shared" si="4"/>
        <v>121518987.69</v>
      </c>
      <c r="O21" s="8">
        <f t="shared" si="4"/>
        <v>88644272.52</v>
      </c>
      <c r="P21" s="8">
        <f>P5+P10+P16</f>
        <v>83094555.91</v>
      </c>
      <c r="Q21" s="8">
        <f>Q5+Q10+Q16</f>
        <v>104642312.47</v>
      </c>
      <c r="R21" s="8">
        <f>R5+R10+R16</f>
        <v>103007663</v>
      </c>
      <c r="S21" s="8">
        <f>S5+S10+S16</f>
        <v>82953633.59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48</v>
      </c>
      <c r="D25">
        <v>48</v>
      </c>
      <c r="F25">
        <v>70</v>
      </c>
      <c r="H25">
        <v>75</v>
      </c>
      <c r="J25">
        <v>72</v>
      </c>
      <c r="L25">
        <v>91</v>
      </c>
      <c r="N25">
        <v>54</v>
      </c>
      <c r="O25">
        <v>47</v>
      </c>
      <c r="P25">
        <v>69</v>
      </c>
      <c r="Q25">
        <v>43</v>
      </c>
      <c r="R25">
        <v>80</v>
      </c>
      <c r="S25">
        <v>72</v>
      </c>
    </row>
    <row r="26" spans="1:19" ht="12.75" hidden="1">
      <c r="A26" s="3" t="s">
        <v>2</v>
      </c>
      <c r="B26">
        <v>55</v>
      </c>
      <c r="D26">
        <v>60</v>
      </c>
      <c r="F26">
        <v>73</v>
      </c>
      <c r="H26">
        <v>99</v>
      </c>
      <c r="J26">
        <v>74</v>
      </c>
      <c r="L26">
        <v>106</v>
      </c>
      <c r="N26">
        <v>57</v>
      </c>
      <c r="O26">
        <v>51</v>
      </c>
      <c r="P26">
        <v>92</v>
      </c>
      <c r="Q26">
        <v>50</v>
      </c>
      <c r="R26">
        <v>104</v>
      </c>
      <c r="S26">
        <v>91</v>
      </c>
    </row>
    <row r="27" spans="1:19" ht="12.75" hidden="1">
      <c r="A27" s="3" t="s">
        <v>3</v>
      </c>
      <c r="B27" s="8">
        <v>10377268.76</v>
      </c>
      <c r="C27" s="8"/>
      <c r="D27" s="8">
        <v>5434107.8</v>
      </c>
      <c r="E27" s="8"/>
      <c r="F27" s="8">
        <v>11061143.94</v>
      </c>
      <c r="G27" s="8"/>
      <c r="H27" s="8">
        <v>6636464.3</v>
      </c>
      <c r="I27" s="8"/>
      <c r="J27" s="8">
        <v>5963077.14</v>
      </c>
      <c r="K27" s="8"/>
      <c r="L27" s="8">
        <v>14938997.61</v>
      </c>
      <c r="M27" s="8"/>
      <c r="N27" s="8">
        <v>8334559.53</v>
      </c>
      <c r="O27" s="8">
        <v>3369848.98</v>
      </c>
      <c r="P27" s="8">
        <v>14343128.19</v>
      </c>
      <c r="Q27" s="8">
        <v>4524292.9</v>
      </c>
      <c r="R27" s="8">
        <v>7964158.63</v>
      </c>
      <c r="S27" s="8">
        <v>9648224.56</v>
      </c>
    </row>
    <row r="28" ht="12.75" hidden="1">
      <c r="A28" s="3"/>
    </row>
    <row r="29" spans="1:19" ht="12.75" hidden="1">
      <c r="A29" s="2" t="s">
        <v>4</v>
      </c>
      <c r="B29">
        <v>38</v>
      </c>
      <c r="D29">
        <v>32</v>
      </c>
      <c r="F29">
        <v>51</v>
      </c>
      <c r="H29">
        <v>47</v>
      </c>
      <c r="J29">
        <v>57</v>
      </c>
      <c r="L29">
        <v>51</v>
      </c>
      <c r="N29">
        <v>61</v>
      </c>
      <c r="O29">
        <v>32</v>
      </c>
      <c r="P29">
        <v>42</v>
      </c>
      <c r="Q29">
        <v>38</v>
      </c>
      <c r="R29">
        <v>48</v>
      </c>
      <c r="S29">
        <v>33</v>
      </c>
    </row>
    <row r="30" spans="1:19" ht="12.75" hidden="1">
      <c r="A30" s="3" t="s">
        <v>2</v>
      </c>
      <c r="B30">
        <v>65</v>
      </c>
      <c r="D30">
        <v>31</v>
      </c>
      <c r="F30">
        <v>48</v>
      </c>
      <c r="H30">
        <v>56</v>
      </c>
      <c r="J30">
        <v>84</v>
      </c>
      <c r="L30">
        <v>75</v>
      </c>
      <c r="N30">
        <v>74</v>
      </c>
      <c r="O30">
        <v>38</v>
      </c>
      <c r="P30">
        <v>55</v>
      </c>
      <c r="Q30">
        <v>36</v>
      </c>
      <c r="R30">
        <v>60</v>
      </c>
      <c r="S30">
        <v>36</v>
      </c>
    </row>
    <row r="31" spans="1:19" ht="12.75" hidden="1">
      <c r="A31" s="3" t="s">
        <v>5</v>
      </c>
      <c r="B31" s="8">
        <v>1523532.9</v>
      </c>
      <c r="C31" s="8"/>
      <c r="D31" s="8">
        <v>835022.54</v>
      </c>
      <c r="E31" s="8"/>
      <c r="F31" s="8">
        <v>862672.84</v>
      </c>
      <c r="G31" s="8"/>
      <c r="H31" s="8">
        <v>2383003.49</v>
      </c>
      <c r="I31" s="8"/>
      <c r="J31" s="8">
        <v>2060510.09</v>
      </c>
      <c r="K31" s="8"/>
      <c r="L31" s="8">
        <v>5458251.99</v>
      </c>
      <c r="M31" s="8"/>
      <c r="N31" s="8">
        <v>2878737.13</v>
      </c>
      <c r="O31" s="8">
        <v>1331712.9</v>
      </c>
      <c r="P31" s="8">
        <v>2869920.72</v>
      </c>
      <c r="Q31" s="8">
        <v>1157919.2</v>
      </c>
      <c r="R31" s="8">
        <v>1979970.08</v>
      </c>
      <c r="S31" s="8">
        <v>1616422.36</v>
      </c>
    </row>
    <row r="32" spans="1:19" ht="12.75" hidden="1">
      <c r="A32" s="3" t="s">
        <v>6</v>
      </c>
      <c r="B32" s="8">
        <v>2588702.04</v>
      </c>
      <c r="C32" s="8"/>
      <c r="D32" s="8">
        <v>1249329.36</v>
      </c>
      <c r="E32" s="8"/>
      <c r="F32" s="8">
        <v>1531419.43</v>
      </c>
      <c r="G32" s="8"/>
      <c r="H32" s="8">
        <v>4134133.73</v>
      </c>
      <c r="I32" s="8"/>
      <c r="J32" s="8">
        <v>3757727.1</v>
      </c>
      <c r="K32" s="8"/>
      <c r="L32" s="8">
        <v>7668544.94</v>
      </c>
      <c r="M32" s="8"/>
      <c r="N32" s="8">
        <v>5144598.99</v>
      </c>
      <c r="O32" s="8">
        <v>2206658.75</v>
      </c>
      <c r="P32" s="8">
        <v>4479098.66</v>
      </c>
      <c r="Q32" s="8">
        <v>2227161.97</v>
      </c>
      <c r="R32" s="8">
        <v>4373507.07</v>
      </c>
      <c r="S32" s="8">
        <v>2384353.33</v>
      </c>
    </row>
    <row r="33" spans="1:19" ht="12.75" hidden="1">
      <c r="A33" s="3" t="s">
        <v>7</v>
      </c>
      <c r="B33" s="8">
        <v>52215.9</v>
      </c>
      <c r="C33" s="8"/>
      <c r="D33" s="8">
        <v>22666.18</v>
      </c>
      <c r="E33" s="8"/>
      <c r="F33" s="8">
        <v>23056.78</v>
      </c>
      <c r="G33" s="8"/>
      <c r="H33" s="8">
        <v>152432.17</v>
      </c>
      <c r="I33" s="8"/>
      <c r="J33" s="8">
        <v>112894.5</v>
      </c>
      <c r="K33" s="8"/>
      <c r="L33" s="8">
        <v>216032.83</v>
      </c>
      <c r="M33" s="8"/>
      <c r="N33" s="8">
        <v>168321.55</v>
      </c>
      <c r="O33" s="8">
        <v>69392.32</v>
      </c>
      <c r="P33" s="8">
        <v>139774.22</v>
      </c>
      <c r="Q33" s="8">
        <v>73689.1</v>
      </c>
      <c r="R33" s="8">
        <v>220344.07</v>
      </c>
      <c r="S33" s="8">
        <v>44145.01</v>
      </c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19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O40">B25+B29+B36</f>
        <v>86</v>
      </c>
      <c r="D40">
        <f t="shared" si="5"/>
        <v>80</v>
      </c>
      <c r="F40">
        <f t="shared" si="5"/>
        <v>121</v>
      </c>
      <c r="H40">
        <f t="shared" si="5"/>
        <v>122</v>
      </c>
      <c r="J40">
        <f t="shared" si="5"/>
        <v>129</v>
      </c>
      <c r="L40">
        <f t="shared" si="5"/>
        <v>142</v>
      </c>
      <c r="N40">
        <f t="shared" si="5"/>
        <v>115</v>
      </c>
      <c r="O40">
        <f t="shared" si="5"/>
        <v>79</v>
      </c>
      <c r="P40">
        <f>P25+P29+P36</f>
        <v>111</v>
      </c>
      <c r="Q40">
        <f>Q25+Q29+Q36</f>
        <v>81</v>
      </c>
      <c r="R40">
        <f>R25+R29+R36</f>
        <v>128</v>
      </c>
      <c r="S40">
        <f>S25+S29+S36</f>
        <v>105</v>
      </c>
    </row>
    <row r="41" spans="1:19" ht="12.75" hidden="1">
      <c r="A41" s="3" t="s">
        <v>12</v>
      </c>
      <c r="B41">
        <f aca="true" t="shared" si="6" ref="B41:F42">B26+B30+B36</f>
        <v>120</v>
      </c>
      <c r="D41">
        <f t="shared" si="6"/>
        <v>91</v>
      </c>
      <c r="F41">
        <f t="shared" si="6"/>
        <v>121</v>
      </c>
      <c r="H41">
        <f aca="true" t="shared" si="7" ref="H41:O42">H26+H30+H36</f>
        <v>155</v>
      </c>
      <c r="J41">
        <f t="shared" si="7"/>
        <v>158</v>
      </c>
      <c r="L41">
        <f t="shared" si="7"/>
        <v>181</v>
      </c>
      <c r="N41">
        <f t="shared" si="7"/>
        <v>131</v>
      </c>
      <c r="O41">
        <f t="shared" si="7"/>
        <v>89</v>
      </c>
      <c r="P41">
        <f aca="true" t="shared" si="8" ref="P41:S42">P26+P30+P36</f>
        <v>147</v>
      </c>
      <c r="Q41">
        <f t="shared" si="8"/>
        <v>86</v>
      </c>
      <c r="R41">
        <f t="shared" si="8"/>
        <v>164</v>
      </c>
      <c r="S41">
        <f t="shared" si="8"/>
        <v>127</v>
      </c>
    </row>
    <row r="42" spans="1:19" ht="12.75" hidden="1">
      <c r="A42" s="3" t="s">
        <v>14</v>
      </c>
      <c r="B42" s="8">
        <f t="shared" si="6"/>
        <v>11900801.66</v>
      </c>
      <c r="C42" s="8"/>
      <c r="D42" s="8">
        <f t="shared" si="6"/>
        <v>6269130.34</v>
      </c>
      <c r="E42" s="8"/>
      <c r="F42" s="8">
        <f t="shared" si="6"/>
        <v>11923816.78</v>
      </c>
      <c r="G42" s="8"/>
      <c r="H42" s="8">
        <f t="shared" si="7"/>
        <v>9019467.79</v>
      </c>
      <c r="I42" s="8"/>
      <c r="J42" s="8">
        <f t="shared" si="7"/>
        <v>8023587.2299999995</v>
      </c>
      <c r="K42" s="8"/>
      <c r="L42" s="8">
        <f t="shared" si="7"/>
        <v>20397249.6</v>
      </c>
      <c r="M42" s="8"/>
      <c r="N42" s="8">
        <f t="shared" si="7"/>
        <v>11213296.66</v>
      </c>
      <c r="O42" s="8">
        <f t="shared" si="7"/>
        <v>4701561.88</v>
      </c>
      <c r="P42" s="8">
        <f t="shared" si="8"/>
        <v>17213048.91</v>
      </c>
      <c r="Q42" s="8">
        <f t="shared" si="8"/>
        <v>5682212.100000001</v>
      </c>
      <c r="R42" s="8">
        <f t="shared" si="8"/>
        <v>9944128.71</v>
      </c>
      <c r="S42" s="8">
        <f t="shared" si="8"/>
        <v>11264646.92</v>
      </c>
    </row>
    <row r="43" spans="1:19" ht="12.75" hidden="1">
      <c r="A43" s="3" t="s">
        <v>13</v>
      </c>
      <c r="B43" s="8">
        <f aca="true" t="shared" si="9" ref="B43:O43">B27+B32+B38</f>
        <v>12965970.8</v>
      </c>
      <c r="C43" s="8"/>
      <c r="D43" s="8">
        <f t="shared" si="9"/>
        <v>6683437.16</v>
      </c>
      <c r="E43" s="8"/>
      <c r="F43" s="8">
        <f t="shared" si="9"/>
        <v>12592563.37</v>
      </c>
      <c r="G43" s="8"/>
      <c r="H43" s="8">
        <f t="shared" si="9"/>
        <v>10770598.03</v>
      </c>
      <c r="I43" s="8"/>
      <c r="J43" s="8">
        <f t="shared" si="9"/>
        <v>9720804.24</v>
      </c>
      <c r="K43" s="8"/>
      <c r="L43" s="8">
        <f t="shared" si="9"/>
        <v>22607542.55</v>
      </c>
      <c r="M43" s="8"/>
      <c r="N43" s="8">
        <f t="shared" si="9"/>
        <v>13479158.52</v>
      </c>
      <c r="O43" s="8">
        <f t="shared" si="9"/>
        <v>5576507.73</v>
      </c>
      <c r="P43" s="8">
        <f>P27+P32+P38</f>
        <v>18822226.85</v>
      </c>
      <c r="Q43" s="8">
        <f>Q27+Q32+Q38</f>
        <v>6751454.870000001</v>
      </c>
      <c r="R43" s="8">
        <f>R27+R32+R38</f>
        <v>12337665.7</v>
      </c>
      <c r="S43" s="8">
        <f>S27+S32+S38</f>
        <v>12032577.89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30</v>
      </c>
    </row>
    <row r="46" ht="12.75" hidden="1"/>
    <row r="47" spans="1:20" ht="12.75" hidden="1">
      <c r="A47" s="2" t="s">
        <v>1</v>
      </c>
      <c r="B47">
        <f aca="true" t="shared" si="10" ref="B47:D49">B3+B25</f>
        <v>161</v>
      </c>
      <c r="D47">
        <f t="shared" si="10"/>
        <v>165</v>
      </c>
      <c r="F47">
        <f aca="true" t="shared" si="11" ref="F47:H49">F3+F25</f>
        <v>262</v>
      </c>
      <c r="H47">
        <f t="shared" si="11"/>
        <v>239</v>
      </c>
      <c r="J47">
        <f aca="true" t="shared" si="12" ref="J47:O49">J3+J25</f>
        <v>260</v>
      </c>
      <c r="L47">
        <f t="shared" si="12"/>
        <v>271</v>
      </c>
      <c r="N47">
        <f t="shared" si="12"/>
        <v>258</v>
      </c>
      <c r="O47">
        <f t="shared" si="12"/>
        <v>196</v>
      </c>
      <c r="P47">
        <f aca="true" t="shared" si="13" ref="P47:S49">P3+P25</f>
        <v>237</v>
      </c>
      <c r="Q47">
        <f t="shared" si="13"/>
        <v>228</v>
      </c>
      <c r="R47">
        <f t="shared" si="13"/>
        <v>271</v>
      </c>
      <c r="S47">
        <f t="shared" si="13"/>
        <v>269</v>
      </c>
      <c r="T47">
        <f>SUM(B47:S47)</f>
        <v>2817</v>
      </c>
    </row>
    <row r="48" spans="1:20" ht="12.75" hidden="1">
      <c r="A48" s="3" t="s">
        <v>2</v>
      </c>
      <c r="B48">
        <f t="shared" si="10"/>
        <v>185</v>
      </c>
      <c r="D48">
        <f t="shared" si="10"/>
        <v>186</v>
      </c>
      <c r="F48">
        <f t="shared" si="11"/>
        <v>282</v>
      </c>
      <c r="H48">
        <f t="shared" si="11"/>
        <v>304</v>
      </c>
      <c r="J48">
        <f t="shared" si="12"/>
        <v>284</v>
      </c>
      <c r="L48">
        <f t="shared" si="12"/>
        <v>301</v>
      </c>
      <c r="N48">
        <f t="shared" si="12"/>
        <v>288</v>
      </c>
      <c r="O48">
        <f t="shared" si="12"/>
        <v>224</v>
      </c>
      <c r="P48">
        <f t="shared" si="13"/>
        <v>274</v>
      </c>
      <c r="Q48">
        <f t="shared" si="13"/>
        <v>255</v>
      </c>
      <c r="R48">
        <f t="shared" si="13"/>
        <v>317</v>
      </c>
      <c r="S48">
        <f t="shared" si="13"/>
        <v>316</v>
      </c>
      <c r="T48">
        <f aca="true" t="shared" si="14" ref="T48:T65">SUM(B48:S48)</f>
        <v>3216</v>
      </c>
    </row>
    <row r="49" spans="1:20" ht="12.75" hidden="1">
      <c r="A49" s="3" t="s">
        <v>3</v>
      </c>
      <c r="B49" s="8">
        <f t="shared" si="10"/>
        <v>37881552.23</v>
      </c>
      <c r="C49" s="8"/>
      <c r="D49" s="8">
        <f t="shared" si="10"/>
        <v>29406821.43</v>
      </c>
      <c r="E49" s="8"/>
      <c r="F49" s="8">
        <f t="shared" si="11"/>
        <v>82080939.72</v>
      </c>
      <c r="G49" s="8"/>
      <c r="H49" s="8">
        <f t="shared" si="11"/>
        <v>47067279.62</v>
      </c>
      <c r="I49" s="8"/>
      <c r="J49" s="8">
        <f t="shared" si="12"/>
        <v>64956398.160000004</v>
      </c>
      <c r="K49" s="8"/>
      <c r="L49" s="8">
        <f t="shared" si="12"/>
        <v>57976557.75</v>
      </c>
      <c r="M49" s="8"/>
      <c r="N49" s="8">
        <f t="shared" si="12"/>
        <v>94887281.9</v>
      </c>
      <c r="O49" s="8">
        <f t="shared" si="12"/>
        <v>65706445.12</v>
      </c>
      <c r="P49" s="8">
        <f t="shared" si="13"/>
        <v>46802046.72</v>
      </c>
      <c r="Q49" s="8">
        <f t="shared" si="13"/>
        <v>89149989.57000001</v>
      </c>
      <c r="R49" s="8">
        <f t="shared" si="13"/>
        <v>56626321.95</v>
      </c>
      <c r="S49" s="8">
        <f t="shared" si="13"/>
        <v>72344563.33</v>
      </c>
      <c r="T49" s="8">
        <f t="shared" si="14"/>
        <v>744886197.5000001</v>
      </c>
    </row>
    <row r="50" spans="1:3" ht="12.75" hidden="1">
      <c r="A50" s="3"/>
      <c r="B50" s="8"/>
      <c r="C50" s="8"/>
    </row>
    <row r="51" spans="1:20" ht="12.75" hidden="1">
      <c r="A51" s="2" t="s">
        <v>4</v>
      </c>
      <c r="B51">
        <f aca="true" t="shared" si="15" ref="B51:D55">B7+B29</f>
        <v>159</v>
      </c>
      <c r="D51">
        <f t="shared" si="15"/>
        <v>131</v>
      </c>
      <c r="F51">
        <f aca="true" t="shared" si="16" ref="F51:H55">F7+F29</f>
        <v>186</v>
      </c>
      <c r="H51">
        <f t="shared" si="16"/>
        <v>153</v>
      </c>
      <c r="J51">
        <f aca="true" t="shared" si="17" ref="J51:O55">J7+J29</f>
        <v>196</v>
      </c>
      <c r="L51">
        <f t="shared" si="17"/>
        <v>206</v>
      </c>
      <c r="N51">
        <f t="shared" si="17"/>
        <v>231</v>
      </c>
      <c r="O51">
        <f t="shared" si="17"/>
        <v>151</v>
      </c>
      <c r="P51">
        <f aca="true" t="shared" si="18" ref="P51:S55">P7+P29</f>
        <v>146</v>
      </c>
      <c r="Q51">
        <f t="shared" si="18"/>
        <v>164</v>
      </c>
      <c r="R51">
        <f t="shared" si="18"/>
        <v>187</v>
      </c>
      <c r="S51">
        <f t="shared" si="18"/>
        <v>149</v>
      </c>
      <c r="T51">
        <f t="shared" si="14"/>
        <v>2059</v>
      </c>
    </row>
    <row r="52" spans="1:20" ht="12.75" hidden="1">
      <c r="A52" s="3" t="s">
        <v>2</v>
      </c>
      <c r="B52">
        <f t="shared" si="15"/>
        <v>196</v>
      </c>
      <c r="D52">
        <f t="shared" si="15"/>
        <v>133</v>
      </c>
      <c r="F52">
        <f t="shared" si="16"/>
        <v>199</v>
      </c>
      <c r="H52">
        <f t="shared" si="16"/>
        <v>173</v>
      </c>
      <c r="J52">
        <f t="shared" si="17"/>
        <v>252</v>
      </c>
      <c r="L52">
        <f t="shared" si="17"/>
        <v>248</v>
      </c>
      <c r="N52">
        <f t="shared" si="17"/>
        <v>252</v>
      </c>
      <c r="O52">
        <f t="shared" si="17"/>
        <v>171</v>
      </c>
      <c r="P52">
        <f t="shared" si="18"/>
        <v>177</v>
      </c>
      <c r="Q52">
        <f t="shared" si="18"/>
        <v>175</v>
      </c>
      <c r="R52">
        <f t="shared" si="18"/>
        <v>217</v>
      </c>
      <c r="S52">
        <f t="shared" si="18"/>
        <v>170</v>
      </c>
      <c r="T52">
        <f t="shared" si="14"/>
        <v>2363</v>
      </c>
    </row>
    <row r="53" spans="1:20" ht="12.75" hidden="1">
      <c r="A53" s="3" t="s">
        <v>5</v>
      </c>
      <c r="B53" s="8">
        <f t="shared" si="15"/>
        <v>13976744.450000001</v>
      </c>
      <c r="C53" s="8"/>
      <c r="D53" s="8">
        <f t="shared" si="15"/>
        <v>12293151.510000002</v>
      </c>
      <c r="E53" s="8"/>
      <c r="F53" s="8">
        <f t="shared" si="16"/>
        <v>16063185.77</v>
      </c>
      <c r="G53" s="8"/>
      <c r="H53" s="8">
        <f t="shared" si="16"/>
        <v>13146837.19</v>
      </c>
      <c r="I53" s="8"/>
      <c r="J53" s="8">
        <f t="shared" si="17"/>
        <v>21159308.169999998</v>
      </c>
      <c r="K53" s="8"/>
      <c r="L53" s="8">
        <f t="shared" si="17"/>
        <v>24079654.9</v>
      </c>
      <c r="M53" s="8"/>
      <c r="N53" s="8">
        <f t="shared" si="17"/>
        <v>23463180.15</v>
      </c>
      <c r="O53" s="8">
        <f t="shared" si="17"/>
        <v>19887713.979999997</v>
      </c>
      <c r="P53" s="8">
        <f t="shared" si="18"/>
        <v>32890646</v>
      </c>
      <c r="Q53" s="8">
        <f t="shared" si="18"/>
        <v>14844110.639999999</v>
      </c>
      <c r="R53" s="8">
        <f t="shared" si="18"/>
        <v>36311317.41</v>
      </c>
      <c r="S53" s="8">
        <f t="shared" si="18"/>
        <v>16108741.219999999</v>
      </c>
      <c r="T53" s="8">
        <f t="shared" si="14"/>
        <v>244224591.39</v>
      </c>
    </row>
    <row r="54" spans="1:20" ht="12.75" hidden="1">
      <c r="A54" s="3" t="s">
        <v>6</v>
      </c>
      <c r="B54" s="8">
        <f t="shared" si="15"/>
        <v>18715745.12</v>
      </c>
      <c r="C54" s="8"/>
      <c r="D54" s="8">
        <f t="shared" si="15"/>
        <v>17249023.54</v>
      </c>
      <c r="E54" s="8"/>
      <c r="F54" s="8">
        <f t="shared" si="16"/>
        <v>25272055.47</v>
      </c>
      <c r="G54" s="8"/>
      <c r="H54" s="8">
        <f t="shared" si="16"/>
        <v>21167181.47</v>
      </c>
      <c r="I54" s="8"/>
      <c r="J54" s="8">
        <f t="shared" si="17"/>
        <v>31229034.53</v>
      </c>
      <c r="K54" s="8"/>
      <c r="L54" s="8">
        <f t="shared" si="17"/>
        <v>33969349.33</v>
      </c>
      <c r="M54" s="8"/>
      <c r="N54" s="8">
        <f t="shared" si="17"/>
        <v>40110864.31</v>
      </c>
      <c r="O54" s="8">
        <f t="shared" si="17"/>
        <v>27759133.3</v>
      </c>
      <c r="P54" s="8">
        <f t="shared" si="18"/>
        <v>54593612.599999994</v>
      </c>
      <c r="Q54" s="8">
        <f t="shared" si="18"/>
        <v>21837315.52</v>
      </c>
      <c r="R54" s="8">
        <f t="shared" si="18"/>
        <v>58346531.63</v>
      </c>
      <c r="S54" s="8">
        <f t="shared" si="18"/>
        <v>22504960.03</v>
      </c>
      <c r="T54" s="8">
        <f t="shared" si="14"/>
        <v>372754806.8499999</v>
      </c>
    </row>
    <row r="55" spans="1:20" ht="12.75" hidden="1">
      <c r="A55" s="3" t="s">
        <v>7</v>
      </c>
      <c r="B55" s="8">
        <f t="shared" si="15"/>
        <v>325693.9</v>
      </c>
      <c r="C55" s="8"/>
      <c r="D55" s="8">
        <f t="shared" si="15"/>
        <v>319520.18</v>
      </c>
      <c r="E55" s="8"/>
      <c r="F55" s="8">
        <f t="shared" si="16"/>
        <v>412178.78</v>
      </c>
      <c r="G55" s="8"/>
      <c r="H55" s="8">
        <f t="shared" si="16"/>
        <v>562428.17</v>
      </c>
      <c r="I55" s="8"/>
      <c r="J55" s="8">
        <f t="shared" si="17"/>
        <v>616568.5</v>
      </c>
      <c r="K55" s="8"/>
      <c r="L55" s="8">
        <f t="shared" si="17"/>
        <v>738458.83</v>
      </c>
      <c r="M55" s="8"/>
      <c r="N55" s="8">
        <f t="shared" si="17"/>
        <v>929243.55</v>
      </c>
      <c r="O55" s="8">
        <f t="shared" si="17"/>
        <v>569699.3200000001</v>
      </c>
      <c r="P55" s="8">
        <f t="shared" si="18"/>
        <v>1624432.22</v>
      </c>
      <c r="Q55" s="8">
        <f t="shared" si="18"/>
        <v>427545.1</v>
      </c>
      <c r="R55" s="8">
        <f t="shared" si="18"/>
        <v>1628903.07</v>
      </c>
      <c r="S55" s="8">
        <f t="shared" si="18"/>
        <v>417236.01</v>
      </c>
      <c r="T55" s="8">
        <f t="shared" si="14"/>
        <v>8571907.63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1</v>
      </c>
      <c r="D57">
        <f t="shared" si="19"/>
        <v>0</v>
      </c>
      <c r="F57">
        <f aca="true" t="shared" si="20" ref="F57:H60">F13+F35</f>
        <v>3</v>
      </c>
      <c r="H57">
        <f t="shared" si="20"/>
        <v>5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4</v>
      </c>
      <c r="P57">
        <f aca="true" t="shared" si="22" ref="P57:S60">P13+P35</f>
        <v>1</v>
      </c>
      <c r="Q57">
        <f t="shared" si="22"/>
        <v>4</v>
      </c>
      <c r="R57">
        <f t="shared" si="22"/>
        <v>2</v>
      </c>
      <c r="S57">
        <f t="shared" si="22"/>
        <v>1</v>
      </c>
      <c r="T57">
        <f t="shared" si="14"/>
        <v>21</v>
      </c>
    </row>
    <row r="58" spans="1:20" ht="12.75" hidden="1">
      <c r="A58" s="3" t="s">
        <v>2</v>
      </c>
      <c r="B58">
        <f t="shared" si="19"/>
        <v>1</v>
      </c>
      <c r="D58">
        <f t="shared" si="19"/>
        <v>0</v>
      </c>
      <c r="F58">
        <f t="shared" si="20"/>
        <v>3</v>
      </c>
      <c r="H58">
        <f t="shared" si="20"/>
        <v>5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4</v>
      </c>
      <c r="P58">
        <f t="shared" si="22"/>
        <v>2</v>
      </c>
      <c r="Q58">
        <f t="shared" si="22"/>
        <v>4</v>
      </c>
      <c r="R58">
        <f t="shared" si="22"/>
        <v>2</v>
      </c>
      <c r="S58">
        <f t="shared" si="22"/>
        <v>1</v>
      </c>
      <c r="T58">
        <f t="shared" si="14"/>
        <v>22</v>
      </c>
    </row>
    <row r="59" spans="1:20" ht="12.75" hidden="1">
      <c r="A59" s="3" t="s">
        <v>9</v>
      </c>
      <c r="B59" s="8">
        <f t="shared" si="19"/>
        <v>598010.5</v>
      </c>
      <c r="C59" s="8"/>
      <c r="D59" s="5">
        <f t="shared" si="19"/>
        <v>0</v>
      </c>
      <c r="E59" s="5"/>
      <c r="F59" s="8">
        <f t="shared" si="20"/>
        <v>1185769.4</v>
      </c>
      <c r="G59" s="8"/>
      <c r="H59" s="8">
        <f t="shared" si="20"/>
        <v>903850.16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563838.47</v>
      </c>
      <c r="P59" s="8">
        <f t="shared" si="22"/>
        <v>0</v>
      </c>
      <c r="Q59" s="8">
        <f t="shared" si="22"/>
        <v>208449.37</v>
      </c>
      <c r="R59" s="8">
        <f t="shared" si="22"/>
        <v>234078.39</v>
      </c>
      <c r="S59" s="8">
        <f t="shared" si="22"/>
        <v>109943.38</v>
      </c>
      <c r="T59" s="8">
        <f t="shared" si="14"/>
        <v>3803939.6700000004</v>
      </c>
    </row>
    <row r="60" spans="1:20" ht="12.75" hidden="1">
      <c r="A60" s="3" t="s">
        <v>10</v>
      </c>
      <c r="B60" s="8">
        <f t="shared" si="19"/>
        <v>1110590.94</v>
      </c>
      <c r="C60" s="8"/>
      <c r="D60" s="5">
        <f t="shared" si="19"/>
        <v>0</v>
      </c>
      <c r="E60" s="5"/>
      <c r="F60" s="8">
        <f t="shared" si="20"/>
        <v>1599250.94</v>
      </c>
      <c r="G60" s="8"/>
      <c r="H60" s="8">
        <f t="shared" si="20"/>
        <v>1170391.99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755201.83</v>
      </c>
      <c r="P60" s="8">
        <f t="shared" si="22"/>
        <v>521123.44</v>
      </c>
      <c r="Q60" s="8">
        <f t="shared" si="22"/>
        <v>406462.25</v>
      </c>
      <c r="R60" s="8">
        <f t="shared" si="22"/>
        <v>372475.12</v>
      </c>
      <c r="S60" s="8">
        <f t="shared" si="22"/>
        <v>136688.12</v>
      </c>
      <c r="T60" s="8">
        <f t="shared" si="14"/>
        <v>6072184.630000001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321</v>
      </c>
      <c r="C62" s="13">
        <v>204</v>
      </c>
      <c r="D62">
        <f t="shared" si="23"/>
        <v>296</v>
      </c>
      <c r="E62" s="13">
        <v>276</v>
      </c>
      <c r="F62">
        <f aca="true" t="shared" si="24" ref="F62:H65">F18+F40</f>
        <v>451</v>
      </c>
      <c r="G62" s="13">
        <v>249</v>
      </c>
      <c r="H62">
        <f t="shared" si="24"/>
        <v>397</v>
      </c>
      <c r="I62" s="13">
        <v>263</v>
      </c>
      <c r="J62">
        <f aca="true" t="shared" si="25" ref="J62:O65">J18+J40</f>
        <v>456</v>
      </c>
      <c r="K62" s="13">
        <v>278</v>
      </c>
      <c r="L62">
        <f t="shared" si="25"/>
        <v>477</v>
      </c>
      <c r="M62" s="13">
        <v>249</v>
      </c>
      <c r="N62">
        <f t="shared" si="25"/>
        <v>489</v>
      </c>
      <c r="O62">
        <f t="shared" si="25"/>
        <v>351</v>
      </c>
      <c r="P62">
        <f aca="true" t="shared" si="26" ref="P62:S65">P18+P40</f>
        <v>384</v>
      </c>
      <c r="Q62">
        <f t="shared" si="26"/>
        <v>396</v>
      </c>
      <c r="R62">
        <f t="shared" si="26"/>
        <v>460</v>
      </c>
      <c r="S62">
        <f t="shared" si="26"/>
        <v>419</v>
      </c>
      <c r="T62">
        <f t="shared" si="14"/>
        <v>6416</v>
      </c>
    </row>
    <row r="63" spans="1:20" ht="12.75">
      <c r="A63" s="3" t="s">
        <v>12</v>
      </c>
      <c r="B63">
        <f t="shared" si="23"/>
        <v>382</v>
      </c>
      <c r="C63" s="13">
        <v>235</v>
      </c>
      <c r="D63">
        <f t="shared" si="23"/>
        <v>319</v>
      </c>
      <c r="E63" s="13">
        <v>319</v>
      </c>
      <c r="F63">
        <f t="shared" si="24"/>
        <v>484</v>
      </c>
      <c r="G63" s="13">
        <v>283</v>
      </c>
      <c r="H63">
        <f t="shared" si="24"/>
        <v>482</v>
      </c>
      <c r="I63" s="13">
        <v>301</v>
      </c>
      <c r="J63">
        <f t="shared" si="25"/>
        <v>536</v>
      </c>
      <c r="K63" s="13">
        <v>291</v>
      </c>
      <c r="L63">
        <f t="shared" si="25"/>
        <v>549</v>
      </c>
      <c r="M63" s="13">
        <v>284</v>
      </c>
      <c r="N63">
        <f t="shared" si="25"/>
        <v>540</v>
      </c>
      <c r="O63">
        <f t="shared" si="25"/>
        <v>399</v>
      </c>
      <c r="P63">
        <f t="shared" si="26"/>
        <v>453</v>
      </c>
      <c r="Q63">
        <f t="shared" si="26"/>
        <v>434</v>
      </c>
      <c r="R63">
        <f t="shared" si="26"/>
        <v>536</v>
      </c>
      <c r="S63">
        <f t="shared" si="26"/>
        <v>487</v>
      </c>
      <c r="T63">
        <f t="shared" si="14"/>
        <v>7314</v>
      </c>
    </row>
    <row r="64" spans="1:20" ht="12.75">
      <c r="A64" s="3" t="s">
        <v>14</v>
      </c>
      <c r="B64" s="8">
        <f t="shared" si="23"/>
        <v>52456307.17999999</v>
      </c>
      <c r="C64" s="14">
        <v>42236965.97</v>
      </c>
      <c r="D64" s="8">
        <f t="shared" si="23"/>
        <v>41699972.94</v>
      </c>
      <c r="E64" s="14">
        <v>80084056.38</v>
      </c>
      <c r="F64" s="8">
        <f t="shared" si="24"/>
        <v>99329894.89000002</v>
      </c>
      <c r="G64" s="14">
        <v>45939739.99</v>
      </c>
      <c r="H64" s="8">
        <f t="shared" si="24"/>
        <v>61117966.96999999</v>
      </c>
      <c r="I64" s="14">
        <v>43562687.87</v>
      </c>
      <c r="J64" s="8">
        <f t="shared" si="25"/>
        <v>86115706.33</v>
      </c>
      <c r="K64" s="14">
        <v>35800887.19</v>
      </c>
      <c r="L64" s="8">
        <f t="shared" si="25"/>
        <v>82056212.65</v>
      </c>
      <c r="M64" s="14">
        <v>45891787.22</v>
      </c>
      <c r="N64" s="8">
        <f t="shared" si="25"/>
        <v>118350462.05</v>
      </c>
      <c r="O64" s="8">
        <f t="shared" si="25"/>
        <v>86157997.57</v>
      </c>
      <c r="P64" s="8">
        <f t="shared" si="26"/>
        <v>79692692.72</v>
      </c>
      <c r="Q64" s="8">
        <f t="shared" si="26"/>
        <v>104202549.58</v>
      </c>
      <c r="R64" s="8">
        <f t="shared" si="26"/>
        <v>93171717.75</v>
      </c>
      <c r="S64" s="8">
        <f t="shared" si="26"/>
        <v>88563247.92999999</v>
      </c>
      <c r="T64" s="8">
        <f t="shared" si="14"/>
        <v>1286430853.18</v>
      </c>
    </row>
    <row r="65" spans="1:20" ht="12.75">
      <c r="A65" s="3" t="s">
        <v>13</v>
      </c>
      <c r="B65" s="8">
        <f t="shared" si="23"/>
        <v>57707888.28999999</v>
      </c>
      <c r="C65" s="14">
        <v>48530739.95</v>
      </c>
      <c r="D65" s="8">
        <f t="shared" si="23"/>
        <v>46655844.97</v>
      </c>
      <c r="E65" s="14">
        <v>89725604.75</v>
      </c>
      <c r="F65" s="8">
        <f t="shared" si="24"/>
        <v>108952246.13</v>
      </c>
      <c r="G65" s="14">
        <v>51722618.53</v>
      </c>
      <c r="H65" s="8">
        <f t="shared" si="24"/>
        <v>69404853.08</v>
      </c>
      <c r="I65" s="14">
        <v>49270120.93</v>
      </c>
      <c r="J65" s="8">
        <f t="shared" si="25"/>
        <v>96185432.69</v>
      </c>
      <c r="K65" s="14">
        <v>41864206.57</v>
      </c>
      <c r="L65" s="8">
        <f t="shared" si="25"/>
        <v>91945907.08</v>
      </c>
      <c r="M65" s="14">
        <v>52606261.67</v>
      </c>
      <c r="N65" s="8">
        <f t="shared" si="25"/>
        <v>134998146.21</v>
      </c>
      <c r="O65" s="8">
        <f t="shared" si="25"/>
        <v>94220780.25</v>
      </c>
      <c r="P65" s="8">
        <f t="shared" si="26"/>
        <v>101916782.75999999</v>
      </c>
      <c r="Q65" s="8">
        <f t="shared" si="26"/>
        <v>111393767.34</v>
      </c>
      <c r="R65" s="8">
        <f t="shared" si="26"/>
        <v>115345328.7</v>
      </c>
      <c r="S65" s="8">
        <f t="shared" si="26"/>
        <v>94986211.48</v>
      </c>
      <c r="T65" s="8">
        <f t="shared" si="14"/>
        <v>1457432741.38</v>
      </c>
    </row>
    <row r="66" spans="14:20" ht="12.75">
      <c r="N66" s="8"/>
      <c r="O66" s="8"/>
      <c r="P66" s="8"/>
      <c r="Q66" s="8"/>
      <c r="R66" s="8"/>
      <c r="S66" s="8"/>
      <c r="T66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&amp;L&amp;"Arial,Έντονα"&amp;12LARNACA&amp;C&amp;F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G45">
      <selection activeCell="A92" sqref="A92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4.8515625" style="0" bestFit="1" customWidth="1"/>
    <col min="9" max="9" width="14.8515625" style="0" customWidth="1"/>
    <col min="10" max="11" width="15.7109375" style="0" customWidth="1"/>
    <col min="12" max="13" width="15.57421875" style="0" customWidth="1"/>
    <col min="14" max="14" width="14.8515625" style="0" bestFit="1" customWidth="1"/>
    <col min="15" max="15" width="13.8515625" style="0" bestFit="1" customWidth="1"/>
    <col min="16" max="16" width="14.8515625" style="0" bestFit="1" customWidth="1"/>
    <col min="17" max="17" width="14.8515625" style="0" customWidth="1"/>
    <col min="18" max="18" width="14.7109375" style="0" customWidth="1"/>
    <col min="19" max="19" width="14.8515625" style="0" bestFit="1" customWidth="1"/>
    <col min="20" max="20" width="19.5742187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221</v>
      </c>
      <c r="D3">
        <v>228</v>
      </c>
      <c r="F3">
        <v>333</v>
      </c>
      <c r="H3">
        <v>289</v>
      </c>
      <c r="J3">
        <v>346</v>
      </c>
      <c r="L3">
        <v>363</v>
      </c>
      <c r="N3">
        <v>389</v>
      </c>
      <c r="O3">
        <v>222</v>
      </c>
      <c r="P3">
        <v>287</v>
      </c>
      <c r="Q3">
        <v>328</v>
      </c>
      <c r="R3">
        <v>323</v>
      </c>
      <c r="S3">
        <v>321</v>
      </c>
    </row>
    <row r="4" spans="1:19" ht="12.75" hidden="1">
      <c r="A4" s="3" t="s">
        <v>2</v>
      </c>
      <c r="B4">
        <v>242</v>
      </c>
      <c r="D4">
        <v>262</v>
      </c>
      <c r="F4">
        <v>389</v>
      </c>
      <c r="H4">
        <v>337</v>
      </c>
      <c r="J4">
        <v>431</v>
      </c>
      <c r="L4">
        <v>408</v>
      </c>
      <c r="N4">
        <v>461</v>
      </c>
      <c r="O4">
        <v>254</v>
      </c>
      <c r="P4">
        <v>318</v>
      </c>
      <c r="Q4">
        <v>425</v>
      </c>
      <c r="R4">
        <v>362</v>
      </c>
      <c r="S4">
        <v>359</v>
      </c>
    </row>
    <row r="5" spans="1:19" ht="12.75" hidden="1">
      <c r="A5" s="3" t="s">
        <v>3</v>
      </c>
      <c r="B5" s="8">
        <v>35300163.4</v>
      </c>
      <c r="C5" s="8"/>
      <c r="D5" s="8">
        <v>48743937.02</v>
      </c>
      <c r="E5" s="8"/>
      <c r="F5" s="8">
        <v>112792717.54</v>
      </c>
      <c r="G5" s="8"/>
      <c r="H5" s="8">
        <v>111683937.7</v>
      </c>
      <c r="I5" s="8"/>
      <c r="J5" s="8">
        <v>87936316.99</v>
      </c>
      <c r="K5" s="8"/>
      <c r="L5" s="8">
        <v>79139051.03</v>
      </c>
      <c r="M5" s="8"/>
      <c r="N5" s="8">
        <v>92087027.55</v>
      </c>
      <c r="O5" s="8">
        <v>50531028.16</v>
      </c>
      <c r="P5" s="8">
        <v>88836237.3</v>
      </c>
      <c r="Q5" s="8">
        <v>76322324.3</v>
      </c>
      <c r="R5" s="8">
        <v>98341537.4</v>
      </c>
      <c r="S5" s="8">
        <v>106788662.14</v>
      </c>
    </row>
    <row r="6" ht="12.75" hidden="1">
      <c r="A6" s="3"/>
    </row>
    <row r="7" spans="1:19" ht="12.75" hidden="1">
      <c r="A7" s="2" t="s">
        <v>4</v>
      </c>
      <c r="B7">
        <v>112</v>
      </c>
      <c r="D7">
        <v>116</v>
      </c>
      <c r="F7">
        <v>174</v>
      </c>
      <c r="H7">
        <v>156</v>
      </c>
      <c r="J7">
        <v>187</v>
      </c>
      <c r="L7">
        <v>196</v>
      </c>
      <c r="N7">
        <v>187</v>
      </c>
      <c r="O7">
        <v>171</v>
      </c>
      <c r="P7">
        <v>191</v>
      </c>
      <c r="Q7">
        <v>208</v>
      </c>
      <c r="R7">
        <v>202</v>
      </c>
      <c r="S7">
        <v>222</v>
      </c>
    </row>
    <row r="8" spans="1:19" ht="12.75" hidden="1">
      <c r="A8" s="3" t="s">
        <v>2</v>
      </c>
      <c r="B8">
        <v>120</v>
      </c>
      <c r="D8">
        <v>122</v>
      </c>
      <c r="F8">
        <v>189</v>
      </c>
      <c r="H8">
        <v>172</v>
      </c>
      <c r="J8">
        <v>212</v>
      </c>
      <c r="L8">
        <v>238</v>
      </c>
      <c r="N8">
        <v>207</v>
      </c>
      <c r="O8">
        <v>184</v>
      </c>
      <c r="P8">
        <v>213</v>
      </c>
      <c r="Q8">
        <v>228</v>
      </c>
      <c r="R8">
        <v>212</v>
      </c>
      <c r="S8">
        <v>309</v>
      </c>
    </row>
    <row r="9" spans="1:19" ht="12.75" hidden="1">
      <c r="A9" s="3" t="s">
        <v>5</v>
      </c>
      <c r="B9" s="8">
        <v>13453186</v>
      </c>
      <c r="C9" s="8"/>
      <c r="D9" s="8">
        <v>12919625.69</v>
      </c>
      <c r="E9" s="8"/>
      <c r="F9" s="8">
        <v>24575472.26</v>
      </c>
      <c r="G9" s="8"/>
      <c r="H9" s="8">
        <v>15719261.37</v>
      </c>
      <c r="I9" s="8"/>
      <c r="J9" s="8">
        <v>19590461.26</v>
      </c>
      <c r="K9" s="8"/>
      <c r="L9" s="8">
        <v>29088819.96</v>
      </c>
      <c r="M9" s="8"/>
      <c r="N9" s="8">
        <v>25909592.8</v>
      </c>
      <c r="O9" s="8">
        <v>22209638.53</v>
      </c>
      <c r="P9" s="8">
        <v>20498606.86</v>
      </c>
      <c r="Q9" s="8">
        <v>29632498.54</v>
      </c>
      <c r="R9" s="8">
        <v>27824275.42</v>
      </c>
      <c r="S9" s="8">
        <v>29672354.48</v>
      </c>
    </row>
    <row r="10" spans="1:19" ht="12.75" hidden="1">
      <c r="A10" s="3" t="s">
        <v>6</v>
      </c>
      <c r="B10" s="8">
        <v>17551083.98</v>
      </c>
      <c r="C10" s="8"/>
      <c r="D10" s="8">
        <v>17012172.06</v>
      </c>
      <c r="E10" s="8"/>
      <c r="F10" s="8">
        <v>31953608.03</v>
      </c>
      <c r="G10" s="8"/>
      <c r="H10" s="8">
        <v>20690814.88</v>
      </c>
      <c r="I10" s="8"/>
      <c r="J10" s="8">
        <v>27387710.71</v>
      </c>
      <c r="K10" s="8"/>
      <c r="L10" s="8">
        <v>38863933.73</v>
      </c>
      <c r="M10" s="8"/>
      <c r="N10" s="8">
        <v>33487098.37</v>
      </c>
      <c r="O10" s="8">
        <v>29480474.11</v>
      </c>
      <c r="P10" s="8">
        <v>27475045.84</v>
      </c>
      <c r="Q10" s="8">
        <v>38231324.17</v>
      </c>
      <c r="R10" s="8">
        <v>41564925.18</v>
      </c>
      <c r="S10" s="8">
        <v>42642970.65</v>
      </c>
    </row>
    <row r="11" spans="1:19" ht="12.75" hidden="1">
      <c r="A11" s="3" t="s">
        <v>7</v>
      </c>
      <c r="B11" s="8">
        <v>278140</v>
      </c>
      <c r="C11" s="8"/>
      <c r="D11" s="8">
        <v>287896</v>
      </c>
      <c r="E11" s="8"/>
      <c r="F11" s="8">
        <v>530160</v>
      </c>
      <c r="G11" s="8"/>
      <c r="H11" s="8">
        <v>345205</v>
      </c>
      <c r="I11" s="8"/>
      <c r="J11" s="8">
        <v>547431</v>
      </c>
      <c r="K11" s="8"/>
      <c r="L11" s="8">
        <v>780782</v>
      </c>
      <c r="M11" s="8"/>
      <c r="N11" s="8">
        <v>570311</v>
      </c>
      <c r="O11" s="8">
        <v>533166</v>
      </c>
      <c r="P11" s="8">
        <v>646683</v>
      </c>
      <c r="Q11" s="8">
        <v>610391</v>
      </c>
      <c r="R11" s="8">
        <v>1048468</v>
      </c>
      <c r="S11" s="8">
        <v>911570</v>
      </c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1</v>
      </c>
      <c r="E13" s="6"/>
      <c r="F13" s="6">
        <v>0</v>
      </c>
      <c r="G13" s="6"/>
      <c r="H13" s="6">
        <v>4</v>
      </c>
      <c r="I13" s="6"/>
      <c r="J13" s="6">
        <v>1</v>
      </c>
      <c r="K13" s="6"/>
      <c r="L13" s="6">
        <v>3</v>
      </c>
      <c r="M13" s="6"/>
      <c r="N13" s="6">
        <v>2</v>
      </c>
      <c r="O13" s="6">
        <v>3</v>
      </c>
      <c r="P13" s="6">
        <v>2</v>
      </c>
      <c r="Q13" s="6">
        <v>1</v>
      </c>
      <c r="R13" s="6">
        <v>3</v>
      </c>
      <c r="S13" s="6">
        <v>3</v>
      </c>
    </row>
    <row r="14" spans="1:19" ht="12.75" hidden="1">
      <c r="A14" s="3" t="s">
        <v>2</v>
      </c>
      <c r="B14" s="6">
        <v>0</v>
      </c>
      <c r="C14" s="6"/>
      <c r="D14" s="6">
        <v>1</v>
      </c>
      <c r="E14" s="6"/>
      <c r="F14" s="6">
        <v>0</v>
      </c>
      <c r="G14" s="6"/>
      <c r="H14" s="6">
        <v>4</v>
      </c>
      <c r="I14" s="6"/>
      <c r="J14" s="6">
        <v>1</v>
      </c>
      <c r="K14" s="6"/>
      <c r="L14" s="6">
        <v>3</v>
      </c>
      <c r="M14" s="6"/>
      <c r="N14" s="6">
        <v>2</v>
      </c>
      <c r="O14" s="6">
        <v>3</v>
      </c>
      <c r="P14" s="6">
        <v>2</v>
      </c>
      <c r="Q14" s="6">
        <v>1</v>
      </c>
      <c r="R14" s="6">
        <v>6</v>
      </c>
      <c r="S14" s="6">
        <v>3</v>
      </c>
    </row>
    <row r="15" spans="1:19" ht="12.75" hidden="1">
      <c r="A15" s="3" t="s">
        <v>9</v>
      </c>
      <c r="B15" s="8">
        <v>0</v>
      </c>
      <c r="C15" s="8"/>
      <c r="D15" s="8">
        <v>153774.13</v>
      </c>
      <c r="E15" s="8"/>
      <c r="F15" s="8">
        <v>0</v>
      </c>
      <c r="G15" s="8"/>
      <c r="H15" s="8">
        <v>347700.39</v>
      </c>
      <c r="I15" s="8"/>
      <c r="J15" s="8">
        <v>29046.22</v>
      </c>
      <c r="K15" s="8"/>
      <c r="L15" s="8">
        <v>1014054.96</v>
      </c>
      <c r="M15" s="8"/>
      <c r="N15" s="8">
        <v>2221181.87</v>
      </c>
      <c r="O15" s="8">
        <v>521123.44</v>
      </c>
      <c r="P15" s="8">
        <v>1898256.2</v>
      </c>
      <c r="Q15" s="8">
        <v>230661.19</v>
      </c>
      <c r="R15" s="8">
        <v>191363.35</v>
      </c>
      <c r="S15" s="8">
        <v>375892.32</v>
      </c>
    </row>
    <row r="16" spans="1:19" ht="12.75" hidden="1">
      <c r="A16" s="3" t="s">
        <v>10</v>
      </c>
      <c r="B16" s="8">
        <v>0</v>
      </c>
      <c r="C16" s="8"/>
      <c r="D16" s="8">
        <v>175985.95</v>
      </c>
      <c r="E16" s="8"/>
      <c r="F16" s="8">
        <v>0</v>
      </c>
      <c r="G16" s="8"/>
      <c r="H16" s="8">
        <v>563838.48</v>
      </c>
      <c r="I16" s="8"/>
      <c r="J16" s="8">
        <v>76032.76</v>
      </c>
      <c r="K16" s="8"/>
      <c r="L16" s="8">
        <v>2016881.95</v>
      </c>
      <c r="M16" s="8"/>
      <c r="N16" s="8">
        <v>2793563.36</v>
      </c>
      <c r="O16" s="8">
        <v>850883.52</v>
      </c>
      <c r="P16" s="8">
        <v>3975915.55</v>
      </c>
      <c r="Q16" s="8">
        <v>230661.19</v>
      </c>
      <c r="R16" s="8">
        <v>435602.87</v>
      </c>
      <c r="S16" s="8">
        <v>676752.46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333</v>
      </c>
      <c r="D18">
        <f t="shared" si="0"/>
        <v>345</v>
      </c>
      <c r="F18">
        <f aca="true" t="shared" si="1" ref="F18:H20">F3+F7+F13</f>
        <v>507</v>
      </c>
      <c r="H18">
        <f t="shared" si="1"/>
        <v>449</v>
      </c>
      <c r="J18">
        <f aca="true" t="shared" si="2" ref="J18:O20">J3+J7+J13</f>
        <v>534</v>
      </c>
      <c r="L18">
        <f t="shared" si="2"/>
        <v>562</v>
      </c>
      <c r="N18">
        <f t="shared" si="2"/>
        <v>578</v>
      </c>
      <c r="O18">
        <f t="shared" si="2"/>
        <v>396</v>
      </c>
      <c r="P18">
        <f aca="true" t="shared" si="3" ref="P18:S20">P3+P7+P13</f>
        <v>480</v>
      </c>
      <c r="Q18">
        <f t="shared" si="3"/>
        <v>537</v>
      </c>
      <c r="R18">
        <f t="shared" si="3"/>
        <v>528</v>
      </c>
      <c r="S18">
        <f t="shared" si="3"/>
        <v>546</v>
      </c>
    </row>
    <row r="19" spans="1:19" ht="12.75" hidden="1">
      <c r="A19" s="3" t="s">
        <v>12</v>
      </c>
      <c r="B19">
        <f t="shared" si="0"/>
        <v>362</v>
      </c>
      <c r="D19">
        <f t="shared" si="0"/>
        <v>385</v>
      </c>
      <c r="F19">
        <f t="shared" si="1"/>
        <v>578</v>
      </c>
      <c r="H19">
        <f t="shared" si="1"/>
        <v>513</v>
      </c>
      <c r="J19">
        <f t="shared" si="2"/>
        <v>644</v>
      </c>
      <c r="L19">
        <f t="shared" si="2"/>
        <v>649</v>
      </c>
      <c r="N19">
        <f t="shared" si="2"/>
        <v>670</v>
      </c>
      <c r="O19">
        <f t="shared" si="2"/>
        <v>441</v>
      </c>
      <c r="P19">
        <f t="shared" si="3"/>
        <v>533</v>
      </c>
      <c r="Q19">
        <f t="shared" si="3"/>
        <v>654</v>
      </c>
      <c r="R19">
        <f t="shared" si="3"/>
        <v>580</v>
      </c>
      <c r="S19">
        <f t="shared" si="3"/>
        <v>671</v>
      </c>
    </row>
    <row r="20" spans="1:19" ht="12.75" hidden="1">
      <c r="A20" s="3" t="s">
        <v>14</v>
      </c>
      <c r="B20" s="8">
        <f t="shared" si="0"/>
        <v>48753349.4</v>
      </c>
      <c r="C20" s="8"/>
      <c r="D20" s="8">
        <f t="shared" si="0"/>
        <v>61817336.84</v>
      </c>
      <c r="E20" s="8"/>
      <c r="F20" s="8">
        <f t="shared" si="1"/>
        <v>137368189.8</v>
      </c>
      <c r="G20" s="8"/>
      <c r="H20" s="8">
        <f t="shared" si="1"/>
        <v>127750899.46000001</v>
      </c>
      <c r="I20" s="8"/>
      <c r="J20" s="8">
        <f t="shared" si="2"/>
        <v>107555824.47</v>
      </c>
      <c r="K20" s="8"/>
      <c r="L20" s="8">
        <f t="shared" si="2"/>
        <v>109241925.95</v>
      </c>
      <c r="M20" s="8"/>
      <c r="N20" s="8">
        <f t="shared" si="2"/>
        <v>120217802.22</v>
      </c>
      <c r="O20" s="8">
        <f t="shared" si="2"/>
        <v>73261790.13</v>
      </c>
      <c r="P20" s="8">
        <f t="shared" si="3"/>
        <v>111233100.36</v>
      </c>
      <c r="Q20" s="8">
        <f t="shared" si="3"/>
        <v>106185484.03</v>
      </c>
      <c r="R20" s="8">
        <f t="shared" si="3"/>
        <v>126357176.17</v>
      </c>
      <c r="S20" s="8">
        <f t="shared" si="3"/>
        <v>136836908.94</v>
      </c>
    </row>
    <row r="21" spans="1:19" ht="12.75" hidden="1">
      <c r="A21" s="3" t="s">
        <v>13</v>
      </c>
      <c r="B21" s="8">
        <f aca="true" t="shared" si="4" ref="B21:O21">B5+B10+B16</f>
        <v>52851247.379999995</v>
      </c>
      <c r="C21" s="8"/>
      <c r="D21" s="8">
        <f t="shared" si="4"/>
        <v>65932095.03</v>
      </c>
      <c r="E21" s="8"/>
      <c r="F21" s="8">
        <f t="shared" si="4"/>
        <v>144746325.57</v>
      </c>
      <c r="G21" s="8"/>
      <c r="H21" s="8">
        <f t="shared" si="4"/>
        <v>132938591.06</v>
      </c>
      <c r="I21" s="8"/>
      <c r="J21" s="8">
        <f t="shared" si="4"/>
        <v>115400060.46</v>
      </c>
      <c r="K21" s="8"/>
      <c r="L21" s="8">
        <f t="shared" si="4"/>
        <v>120019866.71</v>
      </c>
      <c r="M21" s="8"/>
      <c r="N21" s="8">
        <f t="shared" si="4"/>
        <v>128367689.28</v>
      </c>
      <c r="O21" s="8">
        <f t="shared" si="4"/>
        <v>80862385.78999999</v>
      </c>
      <c r="P21" s="8">
        <f>P5+P10+P16</f>
        <v>120287198.69</v>
      </c>
      <c r="Q21" s="8">
        <f>Q5+Q10+Q16</f>
        <v>114784309.66</v>
      </c>
      <c r="R21" s="8">
        <f>R5+R10+R16</f>
        <v>140342065.45000002</v>
      </c>
      <c r="S21" s="8">
        <f>S5+S10+S16</f>
        <v>150108385.25</v>
      </c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65</v>
      </c>
      <c r="D25">
        <v>71</v>
      </c>
      <c r="F25">
        <v>96</v>
      </c>
      <c r="H25">
        <v>86</v>
      </c>
      <c r="J25">
        <v>120</v>
      </c>
      <c r="L25">
        <v>123</v>
      </c>
      <c r="N25">
        <v>109</v>
      </c>
      <c r="O25">
        <v>78</v>
      </c>
      <c r="P25">
        <v>103</v>
      </c>
      <c r="Q25">
        <v>85</v>
      </c>
      <c r="R25">
        <v>96</v>
      </c>
      <c r="S25">
        <v>116</v>
      </c>
    </row>
    <row r="26" spans="1:19" ht="12.75" hidden="1">
      <c r="A26" s="3" t="s">
        <v>2</v>
      </c>
      <c r="B26">
        <v>74</v>
      </c>
      <c r="D26">
        <v>90</v>
      </c>
      <c r="F26">
        <v>101</v>
      </c>
      <c r="H26">
        <v>113</v>
      </c>
      <c r="J26">
        <v>102</v>
      </c>
      <c r="L26">
        <v>129</v>
      </c>
      <c r="N26">
        <v>124</v>
      </c>
      <c r="O26">
        <v>87</v>
      </c>
      <c r="P26">
        <v>130</v>
      </c>
      <c r="Q26">
        <v>85</v>
      </c>
      <c r="R26">
        <v>88</v>
      </c>
      <c r="S26">
        <v>140</v>
      </c>
    </row>
    <row r="27" spans="1:19" ht="12.75" hidden="1">
      <c r="A27" s="3" t="s">
        <v>3</v>
      </c>
      <c r="B27" s="8">
        <v>4644024.84</v>
      </c>
      <c r="C27" s="8"/>
      <c r="D27" s="8">
        <v>8281548.39</v>
      </c>
      <c r="E27" s="8"/>
      <c r="F27" s="8">
        <v>51307011.73</v>
      </c>
      <c r="G27" s="8"/>
      <c r="H27" s="8">
        <v>7447716.76</v>
      </c>
      <c r="I27" s="8"/>
      <c r="J27" s="8">
        <v>7997758.23</v>
      </c>
      <c r="K27" s="8"/>
      <c r="L27" s="8">
        <v>22042991.81</v>
      </c>
      <c r="M27" s="8"/>
      <c r="N27" s="8">
        <v>22656338.7</v>
      </c>
      <c r="O27" s="8">
        <v>13007786.08</v>
      </c>
      <c r="P27" s="8">
        <v>9430318.06</v>
      </c>
      <c r="Q27" s="8">
        <v>15271819.68</v>
      </c>
      <c r="R27" s="8">
        <v>14151489.7</v>
      </c>
      <c r="S27" s="8">
        <v>31876809.8</v>
      </c>
    </row>
    <row r="28" ht="12.75" hidden="1">
      <c r="A28" s="3"/>
    </row>
    <row r="29" spans="1:19" ht="12.75" hidden="1">
      <c r="A29" s="2" t="s">
        <v>4</v>
      </c>
      <c r="B29">
        <v>32</v>
      </c>
      <c r="D29">
        <v>30</v>
      </c>
      <c r="F29">
        <v>63</v>
      </c>
      <c r="H29">
        <v>33</v>
      </c>
      <c r="J29">
        <v>48</v>
      </c>
      <c r="L29">
        <v>56</v>
      </c>
      <c r="N29">
        <v>51</v>
      </c>
      <c r="O29">
        <v>46</v>
      </c>
      <c r="P29">
        <v>34</v>
      </c>
      <c r="Q29">
        <v>42</v>
      </c>
      <c r="R29">
        <v>37</v>
      </c>
      <c r="S29">
        <v>46</v>
      </c>
    </row>
    <row r="30" spans="1:19" ht="12.75" hidden="1">
      <c r="A30" s="3" t="s">
        <v>2</v>
      </c>
      <c r="B30">
        <v>35</v>
      </c>
      <c r="D30">
        <v>32</v>
      </c>
      <c r="F30">
        <v>64</v>
      </c>
      <c r="H30">
        <v>33</v>
      </c>
      <c r="J30">
        <v>51</v>
      </c>
      <c r="L30">
        <v>56</v>
      </c>
      <c r="N30">
        <v>57</v>
      </c>
      <c r="O30">
        <v>50</v>
      </c>
      <c r="P30">
        <v>35</v>
      </c>
      <c r="Q30">
        <v>47</v>
      </c>
      <c r="R30">
        <v>41</v>
      </c>
      <c r="S30">
        <v>45</v>
      </c>
    </row>
    <row r="31" spans="1:19" ht="12.75" hidden="1">
      <c r="A31" s="3" t="s">
        <v>5</v>
      </c>
      <c r="B31" s="8">
        <v>1101279.05</v>
      </c>
      <c r="C31" s="8"/>
      <c r="D31" s="8">
        <v>702551.28</v>
      </c>
      <c r="E31" s="8"/>
      <c r="F31" s="8">
        <v>5118218.08</v>
      </c>
      <c r="G31" s="8"/>
      <c r="H31" s="8">
        <v>1372405.05</v>
      </c>
      <c r="I31" s="8"/>
      <c r="J31" s="8">
        <v>2796732.81</v>
      </c>
      <c r="K31" s="8"/>
      <c r="L31" s="8">
        <v>5205527.69</v>
      </c>
      <c r="M31" s="8"/>
      <c r="N31" s="8">
        <v>3511603.06</v>
      </c>
      <c r="O31" s="8">
        <v>3247453.3</v>
      </c>
      <c r="P31" s="8">
        <v>1382190.21</v>
      </c>
      <c r="Q31" s="8">
        <v>1824056.77</v>
      </c>
      <c r="R31" s="8">
        <v>2269642.91</v>
      </c>
      <c r="S31" s="8">
        <v>4392106.9</v>
      </c>
    </row>
    <row r="32" spans="1:19" ht="12.75" hidden="1">
      <c r="A32" s="3" t="s">
        <v>6</v>
      </c>
      <c r="B32" s="8">
        <v>1743969.52</v>
      </c>
      <c r="C32" s="8"/>
      <c r="D32" s="8">
        <v>960575.72</v>
      </c>
      <c r="E32" s="8"/>
      <c r="F32" s="8">
        <v>6838039.93</v>
      </c>
      <c r="G32" s="8"/>
      <c r="H32" s="8">
        <v>2564231.43</v>
      </c>
      <c r="I32" s="8"/>
      <c r="J32" s="8">
        <v>3601335.37</v>
      </c>
      <c r="K32" s="8"/>
      <c r="L32" s="8">
        <v>7688996.94</v>
      </c>
      <c r="M32" s="8"/>
      <c r="N32" s="8">
        <v>4728383.59</v>
      </c>
      <c r="O32" s="8">
        <v>5776528.57</v>
      </c>
      <c r="P32" s="8">
        <v>1918972.96</v>
      </c>
      <c r="Q32" s="8">
        <v>2796467.97</v>
      </c>
      <c r="R32" s="8">
        <v>2979356.63</v>
      </c>
      <c r="S32" s="8">
        <v>5992490.34</v>
      </c>
    </row>
    <row r="33" spans="1:19" ht="12.75" hidden="1">
      <c r="A33" s="3" t="s">
        <v>7</v>
      </c>
      <c r="B33" s="8">
        <v>57133.49</v>
      </c>
      <c r="C33" s="8"/>
      <c r="D33" s="8">
        <v>9926.81</v>
      </c>
      <c r="E33" s="8"/>
      <c r="F33" s="8">
        <v>171439.89</v>
      </c>
      <c r="G33" s="8"/>
      <c r="H33" s="8">
        <v>120189.12</v>
      </c>
      <c r="I33" s="8"/>
      <c r="J33" s="8">
        <v>69281.13</v>
      </c>
      <c r="K33" s="8"/>
      <c r="L33" s="8">
        <v>265924.43</v>
      </c>
      <c r="M33" s="8"/>
      <c r="N33" s="8">
        <v>105722.21</v>
      </c>
      <c r="O33" s="8">
        <v>266422.73</v>
      </c>
      <c r="P33" s="8">
        <v>37949.12</v>
      </c>
      <c r="Q33" s="8">
        <v>73272.28</v>
      </c>
      <c r="R33" s="8">
        <v>61317.48</v>
      </c>
      <c r="S33" s="8">
        <v>320125.71</v>
      </c>
    </row>
    <row r="34" ht="12.75" hidden="1">
      <c r="A34" s="3"/>
    </row>
    <row r="35" spans="1:19" ht="12.75" hidden="1">
      <c r="A35" s="2" t="s">
        <v>8</v>
      </c>
      <c r="B35" s="6">
        <v>2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1</v>
      </c>
      <c r="O35" s="6">
        <v>0</v>
      </c>
      <c r="P35" s="6">
        <v>1</v>
      </c>
      <c r="Q35" s="6">
        <v>0</v>
      </c>
      <c r="R35" s="6">
        <v>1</v>
      </c>
      <c r="S35" s="6">
        <v>2</v>
      </c>
    </row>
    <row r="36" spans="1:19" ht="12.75" hidden="1">
      <c r="A36" s="3" t="s">
        <v>2</v>
      </c>
      <c r="B36" s="6">
        <v>2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1</v>
      </c>
      <c r="O36" s="6">
        <v>0</v>
      </c>
      <c r="P36" s="6">
        <v>1</v>
      </c>
      <c r="Q36" s="6">
        <v>0</v>
      </c>
      <c r="R36" s="6">
        <v>1</v>
      </c>
      <c r="S36" s="6">
        <v>19</v>
      </c>
    </row>
    <row r="37" spans="1:19" ht="12.75" hidden="1">
      <c r="A37" s="3" t="s">
        <v>9</v>
      </c>
      <c r="B37" s="8">
        <v>115330.59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119602.1</v>
      </c>
      <c r="O37" s="8">
        <v>0</v>
      </c>
      <c r="P37" s="8">
        <v>4271.5</v>
      </c>
      <c r="Q37" s="8">
        <v>0</v>
      </c>
      <c r="R37" s="8">
        <v>119602.1</v>
      </c>
      <c r="S37" s="8">
        <v>1790614.31</v>
      </c>
    </row>
    <row r="38" spans="1:19" ht="12.75" hidden="1">
      <c r="A38" s="3" t="s">
        <v>10</v>
      </c>
      <c r="B38" s="8">
        <v>138396.72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150356.93</v>
      </c>
      <c r="O38" s="8">
        <v>0</v>
      </c>
      <c r="P38" s="8">
        <v>20503.22</v>
      </c>
      <c r="Q38" s="8">
        <v>0</v>
      </c>
      <c r="R38" s="8">
        <v>119602.1</v>
      </c>
      <c r="S38" s="8">
        <v>3251280.16</v>
      </c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99</v>
      </c>
      <c r="D40">
        <f t="shared" si="5"/>
        <v>101</v>
      </c>
      <c r="F40">
        <f aca="true" t="shared" si="6" ref="F40:H42">F25+F29+F35</f>
        <v>159</v>
      </c>
      <c r="H40">
        <f t="shared" si="6"/>
        <v>119</v>
      </c>
      <c r="J40">
        <f aca="true" t="shared" si="7" ref="J40:O42">J25+J29+J35</f>
        <v>168</v>
      </c>
      <c r="L40">
        <f t="shared" si="7"/>
        <v>179</v>
      </c>
      <c r="N40">
        <f t="shared" si="7"/>
        <v>161</v>
      </c>
      <c r="O40">
        <f t="shared" si="7"/>
        <v>124</v>
      </c>
      <c r="P40">
        <f aca="true" t="shared" si="8" ref="P40:S42">P25+P29+P35</f>
        <v>138</v>
      </c>
      <c r="Q40">
        <f t="shared" si="8"/>
        <v>127</v>
      </c>
      <c r="R40">
        <f t="shared" si="8"/>
        <v>134</v>
      </c>
      <c r="S40">
        <f t="shared" si="8"/>
        <v>164</v>
      </c>
    </row>
    <row r="41" spans="1:19" ht="12.75" hidden="1">
      <c r="A41" s="3" t="s">
        <v>12</v>
      </c>
      <c r="B41">
        <f t="shared" si="5"/>
        <v>111</v>
      </c>
      <c r="D41">
        <f t="shared" si="5"/>
        <v>122</v>
      </c>
      <c r="F41">
        <f t="shared" si="6"/>
        <v>165</v>
      </c>
      <c r="H41">
        <f t="shared" si="6"/>
        <v>146</v>
      </c>
      <c r="J41">
        <f t="shared" si="7"/>
        <v>153</v>
      </c>
      <c r="L41">
        <f t="shared" si="7"/>
        <v>185</v>
      </c>
      <c r="N41">
        <f t="shared" si="7"/>
        <v>182</v>
      </c>
      <c r="O41">
        <f t="shared" si="7"/>
        <v>137</v>
      </c>
      <c r="P41">
        <f t="shared" si="8"/>
        <v>166</v>
      </c>
      <c r="Q41">
        <f t="shared" si="8"/>
        <v>132</v>
      </c>
      <c r="R41">
        <f t="shared" si="8"/>
        <v>130</v>
      </c>
      <c r="S41">
        <f t="shared" si="8"/>
        <v>204</v>
      </c>
    </row>
    <row r="42" spans="1:19" ht="12.75" hidden="1">
      <c r="A42" s="3" t="s">
        <v>14</v>
      </c>
      <c r="B42" s="8">
        <f t="shared" si="5"/>
        <v>5860634.4799999995</v>
      </c>
      <c r="C42" s="8"/>
      <c r="D42" s="8">
        <f t="shared" si="5"/>
        <v>8984099.67</v>
      </c>
      <c r="E42" s="8"/>
      <c r="F42" s="8">
        <f t="shared" si="6"/>
        <v>56425229.809999995</v>
      </c>
      <c r="G42" s="8"/>
      <c r="H42" s="8">
        <f t="shared" si="6"/>
        <v>8820121.81</v>
      </c>
      <c r="I42" s="8"/>
      <c r="J42" s="8">
        <f t="shared" si="7"/>
        <v>10794491.040000001</v>
      </c>
      <c r="K42" s="8"/>
      <c r="L42" s="8">
        <f t="shared" si="7"/>
        <v>27248519.5</v>
      </c>
      <c r="M42" s="8"/>
      <c r="N42" s="8">
        <f t="shared" si="7"/>
        <v>26287543.86</v>
      </c>
      <c r="O42" s="8">
        <f t="shared" si="7"/>
        <v>16255239.379999999</v>
      </c>
      <c r="P42" s="8">
        <f t="shared" si="8"/>
        <v>10816779.77</v>
      </c>
      <c r="Q42" s="8">
        <f t="shared" si="8"/>
        <v>17095876.45</v>
      </c>
      <c r="R42" s="8">
        <f t="shared" si="8"/>
        <v>16540734.709999999</v>
      </c>
      <c r="S42" s="8">
        <f t="shared" si="8"/>
        <v>38059531.010000005</v>
      </c>
    </row>
    <row r="43" spans="1:19" ht="12.75" hidden="1">
      <c r="A43" s="3" t="s">
        <v>13</v>
      </c>
      <c r="B43" s="8">
        <f aca="true" t="shared" si="9" ref="B43:O43">B27+B32+B38</f>
        <v>6526391.079999999</v>
      </c>
      <c r="C43" s="8"/>
      <c r="D43" s="8">
        <f t="shared" si="9"/>
        <v>9242124.11</v>
      </c>
      <c r="E43" s="8"/>
      <c r="F43" s="8">
        <f t="shared" si="9"/>
        <v>58145051.66</v>
      </c>
      <c r="G43" s="8"/>
      <c r="H43" s="8">
        <f t="shared" si="9"/>
        <v>10011948.19</v>
      </c>
      <c r="I43" s="8"/>
      <c r="J43" s="8">
        <f t="shared" si="9"/>
        <v>11599093.600000001</v>
      </c>
      <c r="K43" s="8"/>
      <c r="L43" s="8">
        <f t="shared" si="9"/>
        <v>29731988.75</v>
      </c>
      <c r="M43" s="8"/>
      <c r="N43" s="8">
        <f t="shared" si="9"/>
        <v>27535079.22</v>
      </c>
      <c r="O43" s="8">
        <f t="shared" si="9"/>
        <v>18784314.65</v>
      </c>
      <c r="P43" s="8">
        <f>P27+P32+P38</f>
        <v>11369794.24</v>
      </c>
      <c r="Q43" s="8">
        <f>Q27+Q32+Q38</f>
        <v>18068287.65</v>
      </c>
      <c r="R43" s="8">
        <f>R27+R32+R38</f>
        <v>17250448.43</v>
      </c>
      <c r="S43" s="8">
        <f>S27+S32+S38</f>
        <v>41120580.3</v>
      </c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31</v>
      </c>
    </row>
    <row r="46" ht="12.75" hidden="1"/>
    <row r="47" spans="1:20" ht="12.75" hidden="1">
      <c r="A47" s="2" t="s">
        <v>1</v>
      </c>
      <c r="B47">
        <f aca="true" t="shared" si="10" ref="B47:D49">B3+B25</f>
        <v>286</v>
      </c>
      <c r="D47">
        <f t="shared" si="10"/>
        <v>299</v>
      </c>
      <c r="F47">
        <f aca="true" t="shared" si="11" ref="F47:H49">F3+F25</f>
        <v>429</v>
      </c>
      <c r="H47">
        <f t="shared" si="11"/>
        <v>375</v>
      </c>
      <c r="J47">
        <f aca="true" t="shared" si="12" ref="J47:O49">J3+J25</f>
        <v>466</v>
      </c>
      <c r="L47">
        <f t="shared" si="12"/>
        <v>486</v>
      </c>
      <c r="N47">
        <f t="shared" si="12"/>
        <v>498</v>
      </c>
      <c r="O47">
        <f t="shared" si="12"/>
        <v>300</v>
      </c>
      <c r="P47">
        <f aca="true" t="shared" si="13" ref="P47:S49">P3+P25</f>
        <v>390</v>
      </c>
      <c r="Q47">
        <f t="shared" si="13"/>
        <v>413</v>
      </c>
      <c r="R47">
        <f t="shared" si="13"/>
        <v>419</v>
      </c>
      <c r="S47">
        <f t="shared" si="13"/>
        <v>437</v>
      </c>
      <c r="T47">
        <f>SUM(B47:S47)</f>
        <v>4798</v>
      </c>
    </row>
    <row r="48" spans="1:20" ht="12.75" hidden="1">
      <c r="A48" s="3" t="s">
        <v>2</v>
      </c>
      <c r="B48">
        <f t="shared" si="10"/>
        <v>316</v>
      </c>
      <c r="D48">
        <f t="shared" si="10"/>
        <v>352</v>
      </c>
      <c r="F48">
        <f t="shared" si="11"/>
        <v>490</v>
      </c>
      <c r="H48">
        <f t="shared" si="11"/>
        <v>450</v>
      </c>
      <c r="J48">
        <f t="shared" si="12"/>
        <v>533</v>
      </c>
      <c r="L48">
        <f t="shared" si="12"/>
        <v>537</v>
      </c>
      <c r="N48">
        <f t="shared" si="12"/>
        <v>585</v>
      </c>
      <c r="O48">
        <f t="shared" si="12"/>
        <v>341</v>
      </c>
      <c r="P48">
        <f t="shared" si="13"/>
        <v>448</v>
      </c>
      <c r="Q48">
        <f t="shared" si="13"/>
        <v>510</v>
      </c>
      <c r="R48">
        <f t="shared" si="13"/>
        <v>450</v>
      </c>
      <c r="S48">
        <f t="shared" si="13"/>
        <v>499</v>
      </c>
      <c r="T48">
        <f aca="true" t="shared" si="14" ref="T48:T65">SUM(B48:S48)</f>
        <v>5511</v>
      </c>
    </row>
    <row r="49" spans="1:20" ht="12.75" hidden="1">
      <c r="A49" s="3" t="s">
        <v>3</v>
      </c>
      <c r="B49" s="8">
        <f t="shared" si="10"/>
        <v>39944188.239999995</v>
      </c>
      <c r="C49" s="8"/>
      <c r="D49" s="8">
        <f t="shared" si="10"/>
        <v>57025485.410000004</v>
      </c>
      <c r="E49" s="8"/>
      <c r="F49" s="8">
        <f t="shared" si="11"/>
        <v>164099729.27</v>
      </c>
      <c r="G49" s="8"/>
      <c r="H49" s="8">
        <f t="shared" si="11"/>
        <v>119131654.46000001</v>
      </c>
      <c r="I49" s="8"/>
      <c r="J49" s="8">
        <f t="shared" si="12"/>
        <v>95934075.22</v>
      </c>
      <c r="K49" s="8"/>
      <c r="L49" s="8">
        <f t="shared" si="12"/>
        <v>101182042.84</v>
      </c>
      <c r="M49" s="8"/>
      <c r="N49" s="8">
        <f t="shared" si="12"/>
        <v>114743366.25</v>
      </c>
      <c r="O49" s="8">
        <f t="shared" si="12"/>
        <v>63538814.239999995</v>
      </c>
      <c r="P49" s="8">
        <f t="shared" si="13"/>
        <v>98266555.36</v>
      </c>
      <c r="Q49" s="8">
        <f t="shared" si="13"/>
        <v>91594143.97999999</v>
      </c>
      <c r="R49" s="8">
        <f t="shared" si="13"/>
        <v>112493027.10000001</v>
      </c>
      <c r="S49" s="8">
        <f t="shared" si="13"/>
        <v>138665471.94</v>
      </c>
      <c r="T49" s="8">
        <f t="shared" si="14"/>
        <v>1196618554.3100002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144</v>
      </c>
      <c r="D51">
        <f t="shared" si="15"/>
        <v>146</v>
      </c>
      <c r="F51">
        <f aca="true" t="shared" si="16" ref="F51:H55">F7+F29</f>
        <v>237</v>
      </c>
      <c r="H51">
        <f t="shared" si="16"/>
        <v>189</v>
      </c>
      <c r="J51">
        <f aca="true" t="shared" si="17" ref="J51:O55">J7+J29</f>
        <v>235</v>
      </c>
      <c r="L51">
        <f t="shared" si="17"/>
        <v>252</v>
      </c>
      <c r="N51">
        <f t="shared" si="17"/>
        <v>238</v>
      </c>
      <c r="O51">
        <f t="shared" si="17"/>
        <v>217</v>
      </c>
      <c r="P51">
        <f aca="true" t="shared" si="18" ref="P51:S55">P7+P29</f>
        <v>225</v>
      </c>
      <c r="Q51">
        <f t="shared" si="18"/>
        <v>250</v>
      </c>
      <c r="R51">
        <f t="shared" si="18"/>
        <v>239</v>
      </c>
      <c r="S51">
        <f t="shared" si="18"/>
        <v>268</v>
      </c>
      <c r="T51">
        <f t="shared" si="14"/>
        <v>2640</v>
      </c>
    </row>
    <row r="52" spans="1:20" ht="12.75" hidden="1">
      <c r="A52" s="3" t="s">
        <v>2</v>
      </c>
      <c r="B52">
        <f t="shared" si="15"/>
        <v>155</v>
      </c>
      <c r="D52">
        <f t="shared" si="15"/>
        <v>154</v>
      </c>
      <c r="F52">
        <f t="shared" si="16"/>
        <v>253</v>
      </c>
      <c r="H52">
        <f t="shared" si="16"/>
        <v>205</v>
      </c>
      <c r="J52">
        <f t="shared" si="17"/>
        <v>263</v>
      </c>
      <c r="L52">
        <f t="shared" si="17"/>
        <v>294</v>
      </c>
      <c r="N52">
        <f t="shared" si="17"/>
        <v>264</v>
      </c>
      <c r="O52">
        <f t="shared" si="17"/>
        <v>234</v>
      </c>
      <c r="P52">
        <f t="shared" si="18"/>
        <v>248</v>
      </c>
      <c r="Q52">
        <f t="shared" si="18"/>
        <v>275</v>
      </c>
      <c r="R52">
        <f t="shared" si="18"/>
        <v>253</v>
      </c>
      <c r="S52">
        <f t="shared" si="18"/>
        <v>354</v>
      </c>
      <c r="T52">
        <f t="shared" si="14"/>
        <v>2952</v>
      </c>
    </row>
    <row r="53" spans="1:20" ht="12.75" hidden="1">
      <c r="A53" s="3" t="s">
        <v>5</v>
      </c>
      <c r="B53" s="8">
        <f t="shared" si="15"/>
        <v>14554465.05</v>
      </c>
      <c r="C53" s="8"/>
      <c r="D53" s="8">
        <f t="shared" si="15"/>
        <v>13622176.969999999</v>
      </c>
      <c r="E53" s="8"/>
      <c r="F53" s="8">
        <f t="shared" si="16"/>
        <v>29693690.340000004</v>
      </c>
      <c r="G53" s="8"/>
      <c r="H53" s="8">
        <f t="shared" si="16"/>
        <v>17091666.419999998</v>
      </c>
      <c r="I53" s="8"/>
      <c r="J53" s="8">
        <f t="shared" si="17"/>
        <v>22387194.07</v>
      </c>
      <c r="K53" s="8"/>
      <c r="L53" s="8">
        <f t="shared" si="17"/>
        <v>34294347.65</v>
      </c>
      <c r="M53" s="8"/>
      <c r="N53" s="8">
        <f t="shared" si="17"/>
        <v>29421195.86</v>
      </c>
      <c r="O53" s="8">
        <f t="shared" si="17"/>
        <v>25457091.830000002</v>
      </c>
      <c r="P53" s="8">
        <f t="shared" si="18"/>
        <v>21880797.07</v>
      </c>
      <c r="Q53" s="8">
        <f t="shared" si="18"/>
        <v>31456555.31</v>
      </c>
      <c r="R53" s="8">
        <f t="shared" si="18"/>
        <v>30093918.330000002</v>
      </c>
      <c r="S53" s="8">
        <f t="shared" si="18"/>
        <v>34064461.38</v>
      </c>
      <c r="T53" s="8">
        <f t="shared" si="14"/>
        <v>304017560.28000003</v>
      </c>
    </row>
    <row r="54" spans="1:20" ht="12.75" hidden="1">
      <c r="A54" s="3" t="s">
        <v>6</v>
      </c>
      <c r="B54" s="8">
        <f t="shared" si="15"/>
        <v>19295053.5</v>
      </c>
      <c r="C54" s="8"/>
      <c r="D54" s="8">
        <f t="shared" si="15"/>
        <v>17972747.779999997</v>
      </c>
      <c r="E54" s="8"/>
      <c r="F54" s="8">
        <f t="shared" si="16"/>
        <v>38791647.96</v>
      </c>
      <c r="G54" s="8"/>
      <c r="H54" s="8">
        <f t="shared" si="16"/>
        <v>23255046.31</v>
      </c>
      <c r="I54" s="8"/>
      <c r="J54" s="8">
        <f t="shared" si="17"/>
        <v>30989046.080000002</v>
      </c>
      <c r="K54" s="8"/>
      <c r="L54" s="8">
        <f t="shared" si="17"/>
        <v>46552930.669999994</v>
      </c>
      <c r="M54" s="8"/>
      <c r="N54" s="8">
        <f t="shared" si="17"/>
        <v>38215481.96</v>
      </c>
      <c r="O54" s="8">
        <f t="shared" si="17"/>
        <v>35257002.68</v>
      </c>
      <c r="P54" s="8">
        <f t="shared" si="18"/>
        <v>29394018.8</v>
      </c>
      <c r="Q54" s="8">
        <f t="shared" si="18"/>
        <v>41027792.14</v>
      </c>
      <c r="R54" s="8">
        <f t="shared" si="18"/>
        <v>44544281.81</v>
      </c>
      <c r="S54" s="8">
        <f t="shared" si="18"/>
        <v>48635460.989999995</v>
      </c>
      <c r="T54" s="8">
        <f t="shared" si="14"/>
        <v>413930510.68</v>
      </c>
    </row>
    <row r="55" spans="1:20" ht="12.75" hidden="1">
      <c r="A55" s="3" t="s">
        <v>7</v>
      </c>
      <c r="B55" s="8">
        <f t="shared" si="15"/>
        <v>335273.49</v>
      </c>
      <c r="C55" s="8"/>
      <c r="D55" s="8">
        <f t="shared" si="15"/>
        <v>297822.81</v>
      </c>
      <c r="E55" s="8"/>
      <c r="F55" s="8">
        <f t="shared" si="16"/>
        <v>701599.89</v>
      </c>
      <c r="G55" s="8"/>
      <c r="H55" s="8">
        <f t="shared" si="16"/>
        <v>465394.12</v>
      </c>
      <c r="I55" s="8"/>
      <c r="J55" s="8">
        <f t="shared" si="17"/>
        <v>616712.13</v>
      </c>
      <c r="K55" s="8"/>
      <c r="L55" s="8">
        <f t="shared" si="17"/>
        <v>1046706.4299999999</v>
      </c>
      <c r="M55" s="8"/>
      <c r="N55" s="8">
        <f t="shared" si="17"/>
        <v>676033.21</v>
      </c>
      <c r="O55" s="8">
        <f t="shared" si="17"/>
        <v>799588.73</v>
      </c>
      <c r="P55" s="8">
        <f t="shared" si="18"/>
        <v>684632.12</v>
      </c>
      <c r="Q55" s="8">
        <f t="shared" si="18"/>
        <v>683663.28</v>
      </c>
      <c r="R55" s="8">
        <f t="shared" si="18"/>
        <v>1109785.48</v>
      </c>
      <c r="S55" s="8">
        <f t="shared" si="18"/>
        <v>1231695.71</v>
      </c>
      <c r="T55" s="8">
        <f t="shared" si="14"/>
        <v>8648907.400000002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2</v>
      </c>
      <c r="D57">
        <f t="shared" si="19"/>
        <v>1</v>
      </c>
      <c r="F57">
        <f aca="true" t="shared" si="20" ref="F57:H60">F13+F35</f>
        <v>0</v>
      </c>
      <c r="H57">
        <f t="shared" si="20"/>
        <v>4</v>
      </c>
      <c r="J57">
        <f aca="true" t="shared" si="21" ref="J57:O60">J13+J35</f>
        <v>1</v>
      </c>
      <c r="L57">
        <f t="shared" si="21"/>
        <v>3</v>
      </c>
      <c r="N57">
        <f t="shared" si="21"/>
        <v>3</v>
      </c>
      <c r="O57">
        <f t="shared" si="21"/>
        <v>3</v>
      </c>
      <c r="P57">
        <f aca="true" t="shared" si="22" ref="P57:S60">P13+P35</f>
        <v>3</v>
      </c>
      <c r="Q57">
        <f t="shared" si="22"/>
        <v>1</v>
      </c>
      <c r="R57">
        <f t="shared" si="22"/>
        <v>4</v>
      </c>
      <c r="S57">
        <f t="shared" si="22"/>
        <v>5</v>
      </c>
      <c r="T57">
        <f t="shared" si="14"/>
        <v>30</v>
      </c>
    </row>
    <row r="58" spans="1:20" ht="12.75" hidden="1">
      <c r="A58" s="3" t="s">
        <v>2</v>
      </c>
      <c r="B58">
        <f t="shared" si="19"/>
        <v>2</v>
      </c>
      <c r="D58">
        <f t="shared" si="19"/>
        <v>1</v>
      </c>
      <c r="F58">
        <f t="shared" si="20"/>
        <v>0</v>
      </c>
      <c r="H58">
        <f t="shared" si="20"/>
        <v>4</v>
      </c>
      <c r="J58">
        <f t="shared" si="21"/>
        <v>1</v>
      </c>
      <c r="L58">
        <f t="shared" si="21"/>
        <v>3</v>
      </c>
      <c r="N58">
        <f t="shared" si="21"/>
        <v>3</v>
      </c>
      <c r="O58">
        <f t="shared" si="21"/>
        <v>3</v>
      </c>
      <c r="P58">
        <f t="shared" si="22"/>
        <v>3</v>
      </c>
      <c r="Q58">
        <f t="shared" si="22"/>
        <v>1</v>
      </c>
      <c r="R58">
        <f t="shared" si="22"/>
        <v>7</v>
      </c>
      <c r="S58">
        <f t="shared" si="22"/>
        <v>22</v>
      </c>
      <c r="T58">
        <f t="shared" si="14"/>
        <v>50</v>
      </c>
    </row>
    <row r="59" spans="1:20" ht="12.75" hidden="1">
      <c r="A59" s="3" t="s">
        <v>9</v>
      </c>
      <c r="B59" s="8">
        <f t="shared" si="19"/>
        <v>115330.59</v>
      </c>
      <c r="C59" s="8"/>
      <c r="D59" s="8">
        <f t="shared" si="19"/>
        <v>153774.13</v>
      </c>
      <c r="E59" s="8"/>
      <c r="F59" s="8">
        <f t="shared" si="20"/>
        <v>0</v>
      </c>
      <c r="G59" s="8"/>
      <c r="H59" s="8">
        <f t="shared" si="20"/>
        <v>347700.39</v>
      </c>
      <c r="I59" s="8"/>
      <c r="J59" s="8">
        <f t="shared" si="21"/>
        <v>29046.22</v>
      </c>
      <c r="K59" s="8"/>
      <c r="L59" s="8">
        <f t="shared" si="21"/>
        <v>1014054.96</v>
      </c>
      <c r="M59" s="8"/>
      <c r="N59" s="8">
        <f t="shared" si="21"/>
        <v>2340783.97</v>
      </c>
      <c r="O59" s="8">
        <f t="shared" si="21"/>
        <v>521123.44</v>
      </c>
      <c r="P59" s="8">
        <f t="shared" si="22"/>
        <v>1902527.7</v>
      </c>
      <c r="Q59" s="8">
        <f t="shared" si="22"/>
        <v>230661.19</v>
      </c>
      <c r="R59" s="8">
        <f t="shared" si="22"/>
        <v>310965.45</v>
      </c>
      <c r="S59" s="8">
        <f t="shared" si="22"/>
        <v>2166506.63</v>
      </c>
      <c r="T59" s="8">
        <f t="shared" si="14"/>
        <v>9132474.670000002</v>
      </c>
    </row>
    <row r="60" spans="1:20" ht="12.75" hidden="1">
      <c r="A60" s="3" t="s">
        <v>10</v>
      </c>
      <c r="B60" s="8">
        <f t="shared" si="19"/>
        <v>138396.72</v>
      </c>
      <c r="C60" s="8"/>
      <c r="D60" s="8">
        <f t="shared" si="19"/>
        <v>175985.95</v>
      </c>
      <c r="E60" s="8"/>
      <c r="F60" s="8">
        <f t="shared" si="20"/>
        <v>0</v>
      </c>
      <c r="G60" s="8"/>
      <c r="H60" s="8">
        <f t="shared" si="20"/>
        <v>563838.48</v>
      </c>
      <c r="I60" s="8"/>
      <c r="J60" s="8">
        <f t="shared" si="21"/>
        <v>76032.76</v>
      </c>
      <c r="K60" s="8"/>
      <c r="L60" s="8">
        <f t="shared" si="21"/>
        <v>2016881.95</v>
      </c>
      <c r="M60" s="8"/>
      <c r="N60" s="8">
        <f t="shared" si="21"/>
        <v>2943920.29</v>
      </c>
      <c r="O60" s="8">
        <f t="shared" si="21"/>
        <v>850883.52</v>
      </c>
      <c r="P60" s="8">
        <f t="shared" si="22"/>
        <v>3996418.77</v>
      </c>
      <c r="Q60" s="8">
        <f t="shared" si="22"/>
        <v>230661.19</v>
      </c>
      <c r="R60" s="8">
        <f t="shared" si="22"/>
        <v>555204.97</v>
      </c>
      <c r="S60" s="8">
        <f t="shared" si="22"/>
        <v>3928032.62</v>
      </c>
      <c r="T60" s="8">
        <f t="shared" si="14"/>
        <v>15476257.219999999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432</v>
      </c>
      <c r="C62" s="13">
        <v>317</v>
      </c>
      <c r="D62">
        <f t="shared" si="23"/>
        <v>446</v>
      </c>
      <c r="E62" s="13">
        <v>476</v>
      </c>
      <c r="F62">
        <f aca="true" t="shared" si="24" ref="F62:H65">F18+F40</f>
        <v>666</v>
      </c>
      <c r="G62" s="13">
        <v>494</v>
      </c>
      <c r="H62">
        <f t="shared" si="24"/>
        <v>568</v>
      </c>
      <c r="I62" s="13">
        <v>449</v>
      </c>
      <c r="J62">
        <f aca="true" t="shared" si="25" ref="J62:O65">J18+J40</f>
        <v>702</v>
      </c>
      <c r="K62" s="13">
        <v>515</v>
      </c>
      <c r="L62">
        <f t="shared" si="25"/>
        <v>741</v>
      </c>
      <c r="M62" s="13">
        <v>583</v>
      </c>
      <c r="N62">
        <f t="shared" si="25"/>
        <v>739</v>
      </c>
      <c r="O62">
        <f t="shared" si="25"/>
        <v>520</v>
      </c>
      <c r="P62">
        <f aca="true" t="shared" si="26" ref="P62:S65">P18+P40</f>
        <v>618</v>
      </c>
      <c r="Q62">
        <f t="shared" si="26"/>
        <v>664</v>
      </c>
      <c r="R62">
        <f t="shared" si="26"/>
        <v>662</v>
      </c>
      <c r="S62">
        <f t="shared" si="26"/>
        <v>710</v>
      </c>
      <c r="T62">
        <f t="shared" si="14"/>
        <v>10302</v>
      </c>
    </row>
    <row r="63" spans="1:20" ht="12.75">
      <c r="A63" s="3" t="s">
        <v>12</v>
      </c>
      <c r="B63">
        <f t="shared" si="23"/>
        <v>473</v>
      </c>
      <c r="C63" s="13">
        <v>373</v>
      </c>
      <c r="D63">
        <f t="shared" si="23"/>
        <v>507</v>
      </c>
      <c r="E63" s="13">
        <v>555</v>
      </c>
      <c r="F63">
        <f t="shared" si="24"/>
        <v>743</v>
      </c>
      <c r="G63" s="13">
        <v>555</v>
      </c>
      <c r="H63">
        <f t="shared" si="24"/>
        <v>659</v>
      </c>
      <c r="I63" s="13">
        <v>539</v>
      </c>
      <c r="J63">
        <f t="shared" si="25"/>
        <v>797</v>
      </c>
      <c r="K63" s="13">
        <v>590</v>
      </c>
      <c r="L63">
        <f t="shared" si="25"/>
        <v>834</v>
      </c>
      <c r="M63" s="13">
        <v>668</v>
      </c>
      <c r="N63">
        <f t="shared" si="25"/>
        <v>852</v>
      </c>
      <c r="O63">
        <f t="shared" si="25"/>
        <v>578</v>
      </c>
      <c r="P63">
        <f t="shared" si="26"/>
        <v>699</v>
      </c>
      <c r="Q63">
        <f t="shared" si="26"/>
        <v>786</v>
      </c>
      <c r="R63">
        <f t="shared" si="26"/>
        <v>710</v>
      </c>
      <c r="S63">
        <f t="shared" si="26"/>
        <v>875</v>
      </c>
      <c r="T63">
        <f t="shared" si="14"/>
        <v>11793</v>
      </c>
    </row>
    <row r="64" spans="1:20" ht="12.75">
      <c r="A64" s="3" t="s">
        <v>14</v>
      </c>
      <c r="B64" s="8">
        <f t="shared" si="23"/>
        <v>54613983.879999995</v>
      </c>
      <c r="C64" s="14">
        <v>72178568.16</v>
      </c>
      <c r="D64" s="8">
        <f t="shared" si="23"/>
        <v>70801436.51</v>
      </c>
      <c r="E64" s="14">
        <v>117663391.3</v>
      </c>
      <c r="F64" s="8">
        <f t="shared" si="24"/>
        <v>193793419.61</v>
      </c>
      <c r="G64" s="14">
        <v>111520926.98</v>
      </c>
      <c r="H64" s="8">
        <f t="shared" si="24"/>
        <v>136571021.27</v>
      </c>
      <c r="I64" s="14">
        <v>93184225.13</v>
      </c>
      <c r="J64" s="8">
        <f t="shared" si="25"/>
        <v>118350315.51</v>
      </c>
      <c r="K64" s="14">
        <v>104544919.97</v>
      </c>
      <c r="L64" s="8">
        <f t="shared" si="25"/>
        <v>136490445.45</v>
      </c>
      <c r="M64" s="14">
        <v>125673837.61</v>
      </c>
      <c r="N64" s="8">
        <f t="shared" si="25"/>
        <v>146505346.07999998</v>
      </c>
      <c r="O64" s="8">
        <f t="shared" si="25"/>
        <v>89517029.50999999</v>
      </c>
      <c r="P64" s="8">
        <f t="shared" si="26"/>
        <v>122049880.13</v>
      </c>
      <c r="Q64" s="8">
        <f t="shared" si="26"/>
        <v>123281360.48</v>
      </c>
      <c r="R64" s="8">
        <f t="shared" si="26"/>
        <v>142897910.88</v>
      </c>
      <c r="S64" s="8">
        <f t="shared" si="26"/>
        <v>174896439.95</v>
      </c>
      <c r="T64" s="8">
        <f t="shared" si="14"/>
        <v>2134534458.41</v>
      </c>
    </row>
    <row r="65" spans="1:20" ht="12.75">
      <c r="A65" s="3" t="s">
        <v>13</v>
      </c>
      <c r="B65" s="8">
        <f t="shared" si="23"/>
        <v>59377638.45999999</v>
      </c>
      <c r="C65" s="14">
        <v>77871950.25</v>
      </c>
      <c r="D65" s="8">
        <f t="shared" si="23"/>
        <v>75174219.14</v>
      </c>
      <c r="E65" s="14">
        <v>132440851.02</v>
      </c>
      <c r="F65" s="8">
        <f t="shared" si="24"/>
        <v>202891377.23</v>
      </c>
      <c r="G65" s="14">
        <v>120716280.89</v>
      </c>
      <c r="H65" s="8">
        <f t="shared" si="24"/>
        <v>142950539.25</v>
      </c>
      <c r="I65" s="14">
        <v>102532416.96</v>
      </c>
      <c r="J65" s="8">
        <f t="shared" si="25"/>
        <v>126999154.06</v>
      </c>
      <c r="K65" s="14">
        <v>113176357.37</v>
      </c>
      <c r="L65" s="8">
        <f t="shared" si="25"/>
        <v>149751855.45999998</v>
      </c>
      <c r="M65" s="14">
        <v>136176357.37</v>
      </c>
      <c r="N65" s="8">
        <f t="shared" si="25"/>
        <v>155902768.5</v>
      </c>
      <c r="O65" s="8">
        <f t="shared" si="25"/>
        <v>99646700.44</v>
      </c>
      <c r="P65" s="8">
        <f t="shared" si="26"/>
        <v>131656992.92999999</v>
      </c>
      <c r="Q65" s="8">
        <f t="shared" si="26"/>
        <v>132852597.31</v>
      </c>
      <c r="R65" s="8">
        <f t="shared" si="26"/>
        <v>157592513.88000003</v>
      </c>
      <c r="S65" s="8">
        <f t="shared" si="26"/>
        <v>191228965.55</v>
      </c>
      <c r="T65" s="8">
        <f t="shared" si="14"/>
        <v>2308939536.07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&amp;L&amp;"Arial,Έντονα"&amp;12LIMASSOL&amp;C&amp;F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D45">
      <selection activeCell="A96" sqref="A96"/>
    </sheetView>
  </sheetViews>
  <sheetFormatPr defaultColWidth="9.140625" defaultRowHeight="12.75"/>
  <cols>
    <col min="1" max="1" width="51.140625" style="0" bestFit="1" customWidth="1"/>
    <col min="2" max="3" width="15.140625" style="0" bestFit="1" customWidth="1"/>
    <col min="4" max="5" width="17.57421875" style="0" bestFit="1" customWidth="1"/>
    <col min="6" max="6" width="13.8515625" style="0" bestFit="1" customWidth="1"/>
    <col min="7" max="7" width="13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3.8515625" style="0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20.28125" style="0" hidden="1" customWidth="1"/>
  </cols>
  <sheetData>
    <row r="1" spans="1:19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</row>
    <row r="2" ht="12.75" hidden="1"/>
    <row r="3" spans="1:19" ht="12.75" hidden="1">
      <c r="A3" s="2" t="s">
        <v>1</v>
      </c>
      <c r="B3">
        <v>38</v>
      </c>
      <c r="D3">
        <v>49</v>
      </c>
      <c r="F3">
        <v>57</v>
      </c>
      <c r="H3">
        <v>65</v>
      </c>
      <c r="J3">
        <v>75</v>
      </c>
      <c r="L3">
        <v>76</v>
      </c>
      <c r="N3">
        <v>58</v>
      </c>
      <c r="O3">
        <v>60</v>
      </c>
      <c r="P3">
        <v>42</v>
      </c>
      <c r="Q3">
        <v>52</v>
      </c>
      <c r="R3">
        <v>56</v>
      </c>
      <c r="S3">
        <v>76</v>
      </c>
    </row>
    <row r="4" spans="1:19" ht="12.75" hidden="1">
      <c r="A4" s="3" t="s">
        <v>2</v>
      </c>
      <c r="B4">
        <v>41</v>
      </c>
      <c r="D4">
        <v>56</v>
      </c>
      <c r="F4">
        <v>64</v>
      </c>
      <c r="H4">
        <v>76</v>
      </c>
      <c r="J4">
        <v>100</v>
      </c>
      <c r="L4">
        <v>86</v>
      </c>
      <c r="N4">
        <v>69</v>
      </c>
      <c r="O4">
        <v>67</v>
      </c>
      <c r="P4">
        <v>47</v>
      </c>
      <c r="Q4">
        <v>65</v>
      </c>
      <c r="R4">
        <v>65</v>
      </c>
      <c r="S4">
        <v>82</v>
      </c>
    </row>
    <row r="5" spans="1:19" ht="12.75" hidden="1">
      <c r="A5" s="3" t="s">
        <v>3</v>
      </c>
      <c r="B5" s="8">
        <v>3740752.2</v>
      </c>
      <c r="C5" s="8"/>
      <c r="D5" s="8">
        <v>11111986.85</v>
      </c>
      <c r="E5" s="8"/>
      <c r="F5" s="8">
        <v>14914503.3</v>
      </c>
      <c r="G5" s="8"/>
      <c r="H5" s="8">
        <v>21507396.53</v>
      </c>
      <c r="I5" s="8"/>
      <c r="J5" s="8">
        <v>30495932.35</v>
      </c>
      <c r="K5" s="8"/>
      <c r="L5" s="8">
        <v>49943233.45</v>
      </c>
      <c r="M5" s="8"/>
      <c r="N5" s="8">
        <v>17859159.95</v>
      </c>
      <c r="O5" s="8">
        <v>16920387.7</v>
      </c>
      <c r="P5" s="8">
        <v>9563276.3</v>
      </c>
      <c r="Q5" s="8">
        <v>10444752.75</v>
      </c>
      <c r="R5" s="8">
        <v>14520390.91</v>
      </c>
      <c r="S5" s="8">
        <v>16568878.36</v>
      </c>
    </row>
    <row r="6" spans="1:19" ht="12.75" hidden="1">
      <c r="A6" s="3"/>
      <c r="O6" s="8"/>
      <c r="P6" s="8"/>
      <c r="Q6" s="8"/>
      <c r="R6" s="8"/>
      <c r="S6" s="8"/>
    </row>
    <row r="7" spans="1:19" ht="12.75" hidden="1">
      <c r="A7" s="2" t="s">
        <v>4</v>
      </c>
      <c r="B7">
        <v>53</v>
      </c>
      <c r="D7">
        <v>51</v>
      </c>
      <c r="F7">
        <v>78</v>
      </c>
      <c r="H7">
        <v>53</v>
      </c>
      <c r="J7">
        <v>74</v>
      </c>
      <c r="L7">
        <v>72</v>
      </c>
      <c r="N7">
        <v>50</v>
      </c>
      <c r="O7">
        <v>47</v>
      </c>
      <c r="P7">
        <v>40</v>
      </c>
      <c r="Q7">
        <v>73</v>
      </c>
      <c r="R7">
        <v>64</v>
      </c>
      <c r="S7">
        <v>87</v>
      </c>
    </row>
    <row r="8" spans="1:19" ht="12.75" hidden="1">
      <c r="A8" s="3" t="s">
        <v>2</v>
      </c>
      <c r="B8">
        <v>55</v>
      </c>
      <c r="D8">
        <v>56</v>
      </c>
      <c r="F8">
        <v>84</v>
      </c>
      <c r="H8">
        <v>55</v>
      </c>
      <c r="J8">
        <v>103</v>
      </c>
      <c r="L8">
        <v>86</v>
      </c>
      <c r="N8">
        <v>56</v>
      </c>
      <c r="O8">
        <v>54</v>
      </c>
      <c r="P8">
        <v>47</v>
      </c>
      <c r="Q8">
        <v>74</v>
      </c>
      <c r="R8">
        <v>65</v>
      </c>
      <c r="S8">
        <v>96</v>
      </c>
    </row>
    <row r="9" spans="1:19" ht="12.75" hidden="1">
      <c r="A9" s="3" t="s">
        <v>5</v>
      </c>
      <c r="B9" s="8">
        <v>4647366.86</v>
      </c>
      <c r="C9" s="8"/>
      <c r="D9" s="8">
        <v>4858483.33</v>
      </c>
      <c r="E9" s="8"/>
      <c r="F9" s="8">
        <v>16551316.12</v>
      </c>
      <c r="G9" s="8"/>
      <c r="H9" s="8">
        <v>6669809.34</v>
      </c>
      <c r="I9" s="8"/>
      <c r="J9" s="8">
        <v>18048551.62</v>
      </c>
      <c r="K9" s="8"/>
      <c r="L9" s="8">
        <v>11169281.41</v>
      </c>
      <c r="M9" s="8"/>
      <c r="N9" s="8">
        <v>5085419.8</v>
      </c>
      <c r="O9" s="8">
        <v>4102599.79</v>
      </c>
      <c r="P9" s="8">
        <v>5502550.94</v>
      </c>
      <c r="Q9" s="8">
        <v>8205032.11</v>
      </c>
      <c r="R9" s="8">
        <v>6226512.71</v>
      </c>
      <c r="S9" s="8">
        <v>13252841.45</v>
      </c>
    </row>
    <row r="10" spans="1:19" ht="12.75" hidden="1">
      <c r="A10" s="3" t="s">
        <v>6</v>
      </c>
      <c r="B10" s="8">
        <v>6559282.3</v>
      </c>
      <c r="C10" s="8"/>
      <c r="D10" s="8">
        <v>6223691.89</v>
      </c>
      <c r="E10" s="8"/>
      <c r="F10" s="8">
        <v>21043989.61</v>
      </c>
      <c r="G10" s="8"/>
      <c r="H10" s="8">
        <v>9420374.03</v>
      </c>
      <c r="I10" s="8"/>
      <c r="J10" s="8">
        <v>22706059.28</v>
      </c>
      <c r="K10" s="8"/>
      <c r="L10" s="8">
        <v>15619436.34</v>
      </c>
      <c r="M10" s="8"/>
      <c r="N10" s="8">
        <v>7113651.04</v>
      </c>
      <c r="O10" s="8">
        <v>6338911.32</v>
      </c>
      <c r="P10" s="8">
        <v>8201807.2</v>
      </c>
      <c r="Q10" s="8">
        <v>11957401.12</v>
      </c>
      <c r="R10" s="8">
        <v>9182535.57</v>
      </c>
      <c r="S10" s="8">
        <v>17612774.62</v>
      </c>
    </row>
    <row r="11" spans="1:19" ht="12.75" hidden="1">
      <c r="A11" s="3" t="s">
        <v>7</v>
      </c>
      <c r="B11" s="8">
        <v>103812</v>
      </c>
      <c r="C11" s="8"/>
      <c r="D11" s="8">
        <v>82447</v>
      </c>
      <c r="E11" s="8"/>
      <c r="F11" s="8">
        <v>301136</v>
      </c>
      <c r="G11" s="8"/>
      <c r="H11" s="8">
        <v>173900</v>
      </c>
      <c r="I11" s="8"/>
      <c r="J11" s="8">
        <v>320976</v>
      </c>
      <c r="K11" s="8"/>
      <c r="L11" s="8">
        <v>237436</v>
      </c>
      <c r="M11" s="8"/>
      <c r="N11" s="8">
        <v>130287</v>
      </c>
      <c r="O11" s="8">
        <v>150586</v>
      </c>
      <c r="P11" s="8">
        <v>136627</v>
      </c>
      <c r="Q11" s="8">
        <v>265750</v>
      </c>
      <c r="R11" s="8">
        <v>148135</v>
      </c>
      <c r="S11" s="8">
        <v>257672</v>
      </c>
    </row>
    <row r="12" ht="12.75" hidden="1">
      <c r="A12" s="3"/>
    </row>
    <row r="13" spans="1:19" ht="12.75" hidden="1">
      <c r="A13" s="2" t="s">
        <v>8</v>
      </c>
      <c r="B13" s="7">
        <v>0</v>
      </c>
      <c r="C13" s="7"/>
      <c r="D13" s="7">
        <v>0</v>
      </c>
      <c r="E13" s="7"/>
      <c r="F13" s="7">
        <v>0</v>
      </c>
      <c r="G13" s="7"/>
      <c r="H13" s="7">
        <v>0</v>
      </c>
      <c r="I13" s="7"/>
      <c r="J13" s="7">
        <v>0</v>
      </c>
      <c r="K13" s="7"/>
      <c r="L13" s="7">
        <v>0</v>
      </c>
      <c r="M13" s="7"/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</row>
    <row r="14" spans="1:19" ht="12.75" hidden="1">
      <c r="A14" s="3" t="s">
        <v>2</v>
      </c>
      <c r="B14" s="7">
        <v>0</v>
      </c>
      <c r="C14" s="7"/>
      <c r="D14" s="7">
        <v>0</v>
      </c>
      <c r="E14" s="7"/>
      <c r="F14" s="7">
        <v>0</v>
      </c>
      <c r="G14" s="7"/>
      <c r="H14" s="7">
        <v>0</v>
      </c>
      <c r="I14" s="7"/>
      <c r="J14" s="7">
        <v>0</v>
      </c>
      <c r="K14" s="7"/>
      <c r="L14" s="7">
        <v>0</v>
      </c>
      <c r="M14" s="7"/>
      <c r="N14" s="7">
        <v>0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</row>
    <row r="15" spans="1:19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85430.07</v>
      </c>
      <c r="R15" s="8">
        <v>0</v>
      </c>
      <c r="S15" s="8">
        <v>0</v>
      </c>
    </row>
    <row r="16" spans="1:19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119602.1</v>
      </c>
      <c r="R16" s="8">
        <v>0</v>
      </c>
      <c r="S16" s="8">
        <v>0</v>
      </c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91</v>
      </c>
      <c r="D18">
        <f t="shared" si="0"/>
        <v>100</v>
      </c>
      <c r="F18">
        <f aca="true" t="shared" si="1" ref="F18:H20">F3+F7+F13</f>
        <v>135</v>
      </c>
      <c r="H18">
        <f t="shared" si="1"/>
        <v>118</v>
      </c>
      <c r="J18">
        <f aca="true" t="shared" si="2" ref="J18:O20">J3+J7+J13</f>
        <v>149</v>
      </c>
      <c r="L18">
        <f t="shared" si="2"/>
        <v>148</v>
      </c>
      <c r="N18">
        <f t="shared" si="2"/>
        <v>108</v>
      </c>
      <c r="O18">
        <f t="shared" si="2"/>
        <v>107</v>
      </c>
      <c r="P18">
        <f aca="true" t="shared" si="3" ref="P18:S20">P3+P7+P13</f>
        <v>82</v>
      </c>
      <c r="Q18">
        <f t="shared" si="3"/>
        <v>126</v>
      </c>
      <c r="R18">
        <f t="shared" si="3"/>
        <v>120</v>
      </c>
      <c r="S18">
        <f t="shared" si="3"/>
        <v>163</v>
      </c>
    </row>
    <row r="19" spans="1:19" ht="12.75" hidden="1">
      <c r="A19" s="3" t="s">
        <v>12</v>
      </c>
      <c r="B19">
        <f t="shared" si="0"/>
        <v>96</v>
      </c>
      <c r="D19">
        <f t="shared" si="0"/>
        <v>112</v>
      </c>
      <c r="F19">
        <f t="shared" si="1"/>
        <v>148</v>
      </c>
      <c r="H19">
        <f t="shared" si="1"/>
        <v>131</v>
      </c>
      <c r="J19">
        <f t="shared" si="2"/>
        <v>203</v>
      </c>
      <c r="L19">
        <f t="shared" si="2"/>
        <v>172</v>
      </c>
      <c r="N19">
        <f t="shared" si="2"/>
        <v>125</v>
      </c>
      <c r="O19">
        <f t="shared" si="2"/>
        <v>121</v>
      </c>
      <c r="P19">
        <f t="shared" si="3"/>
        <v>94</v>
      </c>
      <c r="Q19">
        <f t="shared" si="3"/>
        <v>140</v>
      </c>
      <c r="R19">
        <f t="shared" si="3"/>
        <v>130</v>
      </c>
      <c r="S19">
        <f t="shared" si="3"/>
        <v>178</v>
      </c>
    </row>
    <row r="20" spans="1:19" ht="12.75" hidden="1">
      <c r="A20" s="3" t="s">
        <v>14</v>
      </c>
      <c r="B20" s="8">
        <f t="shared" si="0"/>
        <v>8388119.0600000005</v>
      </c>
      <c r="C20" s="8"/>
      <c r="D20" s="8">
        <f t="shared" si="0"/>
        <v>15970470.18</v>
      </c>
      <c r="E20" s="8"/>
      <c r="F20" s="8">
        <f t="shared" si="1"/>
        <v>31465819.42</v>
      </c>
      <c r="G20" s="8"/>
      <c r="H20" s="8">
        <f t="shared" si="1"/>
        <v>28177205.87</v>
      </c>
      <c r="I20" s="8"/>
      <c r="J20" s="8">
        <f t="shared" si="2"/>
        <v>48544483.97</v>
      </c>
      <c r="K20" s="8"/>
      <c r="L20" s="8">
        <f t="shared" si="2"/>
        <v>61112514.86</v>
      </c>
      <c r="M20" s="8"/>
      <c r="N20" s="8">
        <f t="shared" si="2"/>
        <v>22944579.75</v>
      </c>
      <c r="O20" s="8">
        <f t="shared" si="2"/>
        <v>21022987.49</v>
      </c>
      <c r="P20" s="8">
        <f t="shared" si="3"/>
        <v>15065827.240000002</v>
      </c>
      <c r="Q20" s="8">
        <f t="shared" si="3"/>
        <v>18735214.93</v>
      </c>
      <c r="R20" s="8">
        <f t="shared" si="3"/>
        <v>20746903.62</v>
      </c>
      <c r="S20" s="8">
        <f t="shared" si="3"/>
        <v>29821719.81</v>
      </c>
    </row>
    <row r="21" spans="1:19" ht="12.75" hidden="1">
      <c r="A21" s="3" t="s">
        <v>13</v>
      </c>
      <c r="B21" s="8">
        <f aca="true" t="shared" si="4" ref="B21:O21">B5+B10+B16</f>
        <v>10300034.5</v>
      </c>
      <c r="C21" s="8"/>
      <c r="D21" s="8">
        <f t="shared" si="4"/>
        <v>17335678.74</v>
      </c>
      <c r="E21" s="8"/>
      <c r="F21" s="8">
        <f t="shared" si="4"/>
        <v>35958492.91</v>
      </c>
      <c r="G21" s="8"/>
      <c r="H21" s="8">
        <f t="shared" si="4"/>
        <v>30927770.560000002</v>
      </c>
      <c r="I21" s="8"/>
      <c r="J21" s="8">
        <f t="shared" si="4"/>
        <v>53201991.63</v>
      </c>
      <c r="K21" s="8"/>
      <c r="L21" s="8">
        <f t="shared" si="4"/>
        <v>65562669.79000001</v>
      </c>
      <c r="M21" s="8"/>
      <c r="N21" s="8">
        <f t="shared" si="4"/>
        <v>24972810.99</v>
      </c>
      <c r="O21" s="8">
        <f t="shared" si="4"/>
        <v>23259299.02</v>
      </c>
      <c r="P21" s="8">
        <f>P5+P10+P16</f>
        <v>17765083.5</v>
      </c>
      <c r="Q21" s="8">
        <f>Q5+Q10+Q16</f>
        <v>22521755.97</v>
      </c>
      <c r="R21" s="8">
        <f>R5+R10+R16</f>
        <v>23702926.48</v>
      </c>
      <c r="S21" s="8">
        <f>S5+S10+S16</f>
        <v>34181652.980000004</v>
      </c>
    </row>
    <row r="22" ht="12.75" hidden="1"/>
    <row r="23" ht="12.75" hidden="1">
      <c r="A23" s="1" t="s">
        <v>15</v>
      </c>
    </row>
    <row r="24" ht="12.75" hidden="1"/>
    <row r="25" ht="12.75" hidden="1">
      <c r="A25" s="2" t="s">
        <v>1</v>
      </c>
    </row>
    <row r="26" ht="12.75" hidden="1">
      <c r="A26" s="3" t="s">
        <v>2</v>
      </c>
    </row>
    <row r="27" spans="1:3" ht="12.75" hidden="1">
      <c r="A27" s="3" t="s">
        <v>3</v>
      </c>
      <c r="B27" s="5"/>
      <c r="C27" s="5"/>
    </row>
    <row r="28" ht="12.75" hidden="1">
      <c r="A28" s="3"/>
    </row>
    <row r="29" ht="12.75" hidden="1">
      <c r="A29" s="2" t="s">
        <v>4</v>
      </c>
    </row>
    <row r="30" ht="12.75" hidden="1">
      <c r="A30" s="3" t="s">
        <v>2</v>
      </c>
    </row>
    <row r="31" spans="1:3" ht="12.75" hidden="1">
      <c r="A31" s="3" t="s">
        <v>5</v>
      </c>
      <c r="B31" s="5"/>
      <c r="C31" s="5"/>
    </row>
    <row r="32" spans="1:3" ht="12.75" hidden="1">
      <c r="A32" s="3" t="s">
        <v>6</v>
      </c>
      <c r="B32" s="5"/>
      <c r="C32" s="5"/>
    </row>
    <row r="33" spans="1:3" ht="12.75" hidden="1">
      <c r="A33" s="3" t="s">
        <v>7</v>
      </c>
      <c r="B33" s="5"/>
      <c r="C33" s="5"/>
    </row>
    <row r="34" ht="12.75" hidden="1">
      <c r="A34" s="3"/>
    </row>
    <row r="35" ht="12.75" hidden="1">
      <c r="A35" s="2" t="s">
        <v>8</v>
      </c>
    </row>
    <row r="36" ht="12.75" hidden="1">
      <c r="A36" s="3" t="s">
        <v>2</v>
      </c>
    </row>
    <row r="37" spans="1:3" ht="12.75" hidden="1">
      <c r="A37" s="3" t="s">
        <v>9</v>
      </c>
      <c r="B37" s="5"/>
      <c r="C37" s="5"/>
    </row>
    <row r="38" spans="1:3" ht="12.75" hidden="1">
      <c r="A38" s="3" t="s">
        <v>10</v>
      </c>
      <c r="B38" s="5"/>
      <c r="C38" s="5"/>
    </row>
    <row r="39" ht="12.75" hidden="1">
      <c r="A39" s="3"/>
    </row>
    <row r="40" ht="12.75" hidden="1">
      <c r="A40" s="2" t="s">
        <v>11</v>
      </c>
    </row>
    <row r="41" ht="12.75" hidden="1">
      <c r="A41" s="3" t="s">
        <v>12</v>
      </c>
    </row>
    <row r="42" spans="1:3" ht="12.75" hidden="1">
      <c r="A42" s="3" t="s">
        <v>14</v>
      </c>
      <c r="B42" s="5"/>
      <c r="C42" s="5"/>
    </row>
    <row r="43" spans="1:3" ht="12.75" hidden="1">
      <c r="A43" s="3" t="s">
        <v>13</v>
      </c>
      <c r="B43" s="5"/>
      <c r="C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32</v>
      </c>
    </row>
    <row r="46" ht="12.75" hidden="1"/>
    <row r="47" spans="1:20" ht="12.75" hidden="1">
      <c r="A47" s="2" t="s">
        <v>1</v>
      </c>
      <c r="B47">
        <f aca="true" t="shared" si="5" ref="B47:D49">B3+B25</f>
        <v>38</v>
      </c>
      <c r="D47">
        <f t="shared" si="5"/>
        <v>49</v>
      </c>
      <c r="F47">
        <f aca="true" t="shared" si="6" ref="F47:H49">F3+F25</f>
        <v>57</v>
      </c>
      <c r="H47">
        <f t="shared" si="6"/>
        <v>65</v>
      </c>
      <c r="J47">
        <f aca="true" t="shared" si="7" ref="J47:O49">J3+J25</f>
        <v>75</v>
      </c>
      <c r="L47">
        <f t="shared" si="7"/>
        <v>76</v>
      </c>
      <c r="N47">
        <f t="shared" si="7"/>
        <v>58</v>
      </c>
      <c r="O47">
        <f t="shared" si="7"/>
        <v>60</v>
      </c>
      <c r="P47">
        <f aca="true" t="shared" si="8" ref="P47:S49">P3+P25</f>
        <v>42</v>
      </c>
      <c r="Q47">
        <f t="shared" si="8"/>
        <v>52</v>
      </c>
      <c r="R47">
        <f t="shared" si="8"/>
        <v>56</v>
      </c>
      <c r="S47">
        <f t="shared" si="8"/>
        <v>76</v>
      </c>
      <c r="T47">
        <f>SUM(B47:S47)</f>
        <v>704</v>
      </c>
    </row>
    <row r="48" spans="1:20" ht="12.75" hidden="1">
      <c r="A48" s="3" t="s">
        <v>2</v>
      </c>
      <c r="B48">
        <f t="shared" si="5"/>
        <v>41</v>
      </c>
      <c r="D48">
        <f t="shared" si="5"/>
        <v>56</v>
      </c>
      <c r="F48">
        <f t="shared" si="6"/>
        <v>64</v>
      </c>
      <c r="H48">
        <f t="shared" si="6"/>
        <v>76</v>
      </c>
      <c r="J48">
        <f t="shared" si="7"/>
        <v>100</v>
      </c>
      <c r="L48">
        <f t="shared" si="7"/>
        <v>86</v>
      </c>
      <c r="N48">
        <f t="shared" si="7"/>
        <v>69</v>
      </c>
      <c r="O48">
        <f t="shared" si="7"/>
        <v>67</v>
      </c>
      <c r="P48">
        <f t="shared" si="8"/>
        <v>47</v>
      </c>
      <c r="Q48">
        <f t="shared" si="8"/>
        <v>65</v>
      </c>
      <c r="R48">
        <f t="shared" si="8"/>
        <v>65</v>
      </c>
      <c r="S48">
        <f t="shared" si="8"/>
        <v>82</v>
      </c>
      <c r="T48">
        <f aca="true" t="shared" si="9" ref="T48:T65">SUM(B48:S48)</f>
        <v>818</v>
      </c>
    </row>
    <row r="49" spans="1:20" ht="12.75" hidden="1">
      <c r="A49" s="3" t="s">
        <v>3</v>
      </c>
      <c r="B49" s="8">
        <f t="shared" si="5"/>
        <v>3740752.2</v>
      </c>
      <c r="C49" s="8"/>
      <c r="D49" s="8">
        <f t="shared" si="5"/>
        <v>11111986.85</v>
      </c>
      <c r="E49" s="8"/>
      <c r="F49" s="8">
        <f t="shared" si="6"/>
        <v>14914503.3</v>
      </c>
      <c r="G49" s="8"/>
      <c r="H49" s="8">
        <f t="shared" si="6"/>
        <v>21507396.53</v>
      </c>
      <c r="I49" s="8"/>
      <c r="J49" s="8">
        <f t="shared" si="7"/>
        <v>30495932.35</v>
      </c>
      <c r="K49" s="8"/>
      <c r="L49" s="8">
        <f t="shared" si="7"/>
        <v>49943233.45</v>
      </c>
      <c r="M49" s="8"/>
      <c r="N49" s="8">
        <f t="shared" si="7"/>
        <v>17859159.95</v>
      </c>
      <c r="O49" s="8">
        <f t="shared" si="7"/>
        <v>16920387.7</v>
      </c>
      <c r="P49" s="8">
        <f t="shared" si="8"/>
        <v>9563276.3</v>
      </c>
      <c r="Q49" s="8">
        <f t="shared" si="8"/>
        <v>10444752.75</v>
      </c>
      <c r="R49" s="8">
        <f t="shared" si="8"/>
        <v>14520390.91</v>
      </c>
      <c r="S49" s="8">
        <f t="shared" si="8"/>
        <v>16568878.36</v>
      </c>
      <c r="T49" s="8">
        <f t="shared" si="9"/>
        <v>217590650.64999998</v>
      </c>
    </row>
    <row r="50" ht="12.75" hidden="1">
      <c r="A50" s="3"/>
    </row>
    <row r="51" spans="1:20" ht="12.75" hidden="1">
      <c r="A51" s="2" t="s">
        <v>4</v>
      </c>
      <c r="B51">
        <f aca="true" t="shared" si="10" ref="B51:D55">B7+B29</f>
        <v>53</v>
      </c>
      <c r="D51">
        <f t="shared" si="10"/>
        <v>51</v>
      </c>
      <c r="F51">
        <f aca="true" t="shared" si="11" ref="F51:H55">F7+F29</f>
        <v>78</v>
      </c>
      <c r="H51">
        <f t="shared" si="11"/>
        <v>53</v>
      </c>
      <c r="J51">
        <f aca="true" t="shared" si="12" ref="J51:O55">J7+J29</f>
        <v>74</v>
      </c>
      <c r="L51">
        <f t="shared" si="12"/>
        <v>72</v>
      </c>
      <c r="N51">
        <f t="shared" si="12"/>
        <v>50</v>
      </c>
      <c r="O51">
        <f t="shared" si="12"/>
        <v>47</v>
      </c>
      <c r="P51">
        <f aca="true" t="shared" si="13" ref="P51:S55">P7+P29</f>
        <v>40</v>
      </c>
      <c r="Q51">
        <f t="shared" si="13"/>
        <v>73</v>
      </c>
      <c r="R51">
        <f t="shared" si="13"/>
        <v>64</v>
      </c>
      <c r="S51">
        <f t="shared" si="13"/>
        <v>87</v>
      </c>
      <c r="T51">
        <f t="shared" si="9"/>
        <v>742</v>
      </c>
    </row>
    <row r="52" spans="1:20" ht="12.75" hidden="1">
      <c r="A52" s="3" t="s">
        <v>2</v>
      </c>
      <c r="B52">
        <f t="shared" si="10"/>
        <v>55</v>
      </c>
      <c r="D52">
        <f t="shared" si="10"/>
        <v>56</v>
      </c>
      <c r="F52">
        <f t="shared" si="11"/>
        <v>84</v>
      </c>
      <c r="H52">
        <f t="shared" si="11"/>
        <v>55</v>
      </c>
      <c r="J52">
        <f t="shared" si="12"/>
        <v>103</v>
      </c>
      <c r="L52">
        <f t="shared" si="12"/>
        <v>86</v>
      </c>
      <c r="N52">
        <f t="shared" si="12"/>
        <v>56</v>
      </c>
      <c r="O52">
        <f t="shared" si="12"/>
        <v>54</v>
      </c>
      <c r="P52">
        <f t="shared" si="13"/>
        <v>47</v>
      </c>
      <c r="Q52">
        <f t="shared" si="13"/>
        <v>74</v>
      </c>
      <c r="R52">
        <f t="shared" si="13"/>
        <v>65</v>
      </c>
      <c r="S52">
        <f t="shared" si="13"/>
        <v>96</v>
      </c>
      <c r="T52">
        <f t="shared" si="9"/>
        <v>831</v>
      </c>
    </row>
    <row r="53" spans="1:20" ht="12.75" hidden="1">
      <c r="A53" s="3" t="s">
        <v>5</v>
      </c>
      <c r="B53" s="8">
        <f t="shared" si="10"/>
        <v>4647366.86</v>
      </c>
      <c r="C53" s="8"/>
      <c r="D53" s="8">
        <f t="shared" si="10"/>
        <v>4858483.33</v>
      </c>
      <c r="E53" s="8"/>
      <c r="F53" s="8">
        <f t="shared" si="11"/>
        <v>16551316.12</v>
      </c>
      <c r="G53" s="8"/>
      <c r="H53" s="8">
        <f t="shared" si="11"/>
        <v>6669809.34</v>
      </c>
      <c r="I53" s="8"/>
      <c r="J53" s="8">
        <f t="shared" si="12"/>
        <v>18048551.62</v>
      </c>
      <c r="K53" s="8"/>
      <c r="L53" s="8">
        <f t="shared" si="12"/>
        <v>11169281.41</v>
      </c>
      <c r="M53" s="8"/>
      <c r="N53" s="8">
        <f t="shared" si="12"/>
        <v>5085419.8</v>
      </c>
      <c r="O53" s="8">
        <f t="shared" si="12"/>
        <v>4102599.79</v>
      </c>
      <c r="P53" s="8">
        <f t="shared" si="13"/>
        <v>5502550.94</v>
      </c>
      <c r="Q53" s="8">
        <f t="shared" si="13"/>
        <v>8205032.11</v>
      </c>
      <c r="R53" s="8">
        <f t="shared" si="13"/>
        <v>6226512.71</v>
      </c>
      <c r="S53" s="8">
        <f t="shared" si="13"/>
        <v>13252841.45</v>
      </c>
      <c r="T53" s="8">
        <f t="shared" si="9"/>
        <v>104319765.48</v>
      </c>
    </row>
    <row r="54" spans="1:20" ht="12.75" hidden="1">
      <c r="A54" s="3" t="s">
        <v>6</v>
      </c>
      <c r="B54" s="8">
        <f t="shared" si="10"/>
        <v>6559282.3</v>
      </c>
      <c r="C54" s="8"/>
      <c r="D54" s="8">
        <f t="shared" si="10"/>
        <v>6223691.89</v>
      </c>
      <c r="E54" s="8"/>
      <c r="F54" s="8">
        <f t="shared" si="11"/>
        <v>21043989.61</v>
      </c>
      <c r="G54" s="8"/>
      <c r="H54" s="8">
        <f t="shared" si="11"/>
        <v>9420374.03</v>
      </c>
      <c r="I54" s="8"/>
      <c r="J54" s="8">
        <f t="shared" si="12"/>
        <v>22706059.28</v>
      </c>
      <c r="K54" s="8"/>
      <c r="L54" s="8">
        <f t="shared" si="12"/>
        <v>15619436.34</v>
      </c>
      <c r="M54" s="8"/>
      <c r="N54" s="8">
        <f t="shared" si="12"/>
        <v>7113651.04</v>
      </c>
      <c r="O54" s="8">
        <f t="shared" si="12"/>
        <v>6338911.32</v>
      </c>
      <c r="P54" s="8">
        <f t="shared" si="13"/>
        <v>8201807.2</v>
      </c>
      <c r="Q54" s="8">
        <f t="shared" si="13"/>
        <v>11957401.12</v>
      </c>
      <c r="R54" s="8">
        <f t="shared" si="13"/>
        <v>9182535.57</v>
      </c>
      <c r="S54" s="8">
        <f t="shared" si="13"/>
        <v>17612774.62</v>
      </c>
      <c r="T54" s="8">
        <f t="shared" si="9"/>
        <v>141979914.32000002</v>
      </c>
    </row>
    <row r="55" spans="1:20" ht="12.75" hidden="1">
      <c r="A55" s="3" t="s">
        <v>7</v>
      </c>
      <c r="B55" s="8">
        <f t="shared" si="10"/>
        <v>103812</v>
      </c>
      <c r="C55" s="8"/>
      <c r="D55" s="8">
        <f t="shared" si="10"/>
        <v>82447</v>
      </c>
      <c r="E55" s="8"/>
      <c r="F55" s="8">
        <f t="shared" si="11"/>
        <v>301136</v>
      </c>
      <c r="G55" s="8"/>
      <c r="H55" s="8">
        <f t="shared" si="11"/>
        <v>173900</v>
      </c>
      <c r="I55" s="8"/>
      <c r="J55" s="8">
        <f t="shared" si="12"/>
        <v>320976</v>
      </c>
      <c r="K55" s="8"/>
      <c r="L55" s="8">
        <f t="shared" si="12"/>
        <v>237436</v>
      </c>
      <c r="M55" s="8"/>
      <c r="N55" s="8">
        <f t="shared" si="12"/>
        <v>130287</v>
      </c>
      <c r="O55" s="8">
        <f t="shared" si="12"/>
        <v>150586</v>
      </c>
      <c r="P55" s="8">
        <f t="shared" si="13"/>
        <v>136627</v>
      </c>
      <c r="Q55" s="8">
        <f t="shared" si="13"/>
        <v>265750</v>
      </c>
      <c r="R55" s="8">
        <f t="shared" si="13"/>
        <v>148135</v>
      </c>
      <c r="S55" s="8">
        <f t="shared" si="13"/>
        <v>257672</v>
      </c>
      <c r="T55" s="8">
        <f t="shared" si="9"/>
        <v>2308764</v>
      </c>
    </row>
    <row r="56" ht="12.75" hidden="1">
      <c r="A56" s="3"/>
    </row>
    <row r="57" spans="1:20" ht="12.75" hidden="1">
      <c r="A57" s="2" t="s">
        <v>8</v>
      </c>
      <c r="B57">
        <f aca="true" t="shared" si="14" ref="B57:D60">B13+B35</f>
        <v>0</v>
      </c>
      <c r="D57">
        <f t="shared" si="14"/>
        <v>0</v>
      </c>
      <c r="F57">
        <f aca="true" t="shared" si="15" ref="F57:H60">F13+F35</f>
        <v>0</v>
      </c>
      <c r="H57">
        <f t="shared" si="15"/>
        <v>0</v>
      </c>
      <c r="J57">
        <f aca="true" t="shared" si="16" ref="J57:O60">J13+J35</f>
        <v>0</v>
      </c>
      <c r="L57">
        <f t="shared" si="16"/>
        <v>0</v>
      </c>
      <c r="N57">
        <f t="shared" si="16"/>
        <v>0</v>
      </c>
      <c r="O57">
        <f t="shared" si="16"/>
        <v>0</v>
      </c>
      <c r="P57">
        <f aca="true" t="shared" si="17" ref="P57:S60">P13+P35</f>
        <v>0</v>
      </c>
      <c r="Q57">
        <f t="shared" si="17"/>
        <v>1</v>
      </c>
      <c r="R57">
        <f t="shared" si="17"/>
        <v>0</v>
      </c>
      <c r="S57">
        <f t="shared" si="17"/>
        <v>0</v>
      </c>
      <c r="T57">
        <f t="shared" si="9"/>
        <v>1</v>
      </c>
    </row>
    <row r="58" spans="1:20" ht="12.75" hidden="1">
      <c r="A58" s="3" t="s">
        <v>2</v>
      </c>
      <c r="B58">
        <f t="shared" si="14"/>
        <v>0</v>
      </c>
      <c r="D58">
        <f t="shared" si="14"/>
        <v>0</v>
      </c>
      <c r="F58">
        <f t="shared" si="15"/>
        <v>0</v>
      </c>
      <c r="H58">
        <f t="shared" si="15"/>
        <v>0</v>
      </c>
      <c r="J58">
        <f t="shared" si="16"/>
        <v>0</v>
      </c>
      <c r="L58">
        <f t="shared" si="16"/>
        <v>0</v>
      </c>
      <c r="N58">
        <f t="shared" si="16"/>
        <v>0</v>
      </c>
      <c r="O58">
        <f t="shared" si="16"/>
        <v>0</v>
      </c>
      <c r="P58">
        <f t="shared" si="17"/>
        <v>0</v>
      </c>
      <c r="Q58">
        <f t="shared" si="17"/>
        <v>1</v>
      </c>
      <c r="R58">
        <f t="shared" si="17"/>
        <v>0</v>
      </c>
      <c r="S58">
        <f t="shared" si="17"/>
        <v>0</v>
      </c>
      <c r="T58">
        <f t="shared" si="9"/>
        <v>1</v>
      </c>
    </row>
    <row r="59" spans="1:20" ht="12.75" hidden="1">
      <c r="A59" s="3" t="s">
        <v>9</v>
      </c>
      <c r="B59" s="8">
        <f t="shared" si="14"/>
        <v>0</v>
      </c>
      <c r="C59" s="8"/>
      <c r="D59" s="8">
        <f t="shared" si="14"/>
        <v>0</v>
      </c>
      <c r="E59" s="8"/>
      <c r="F59" s="8">
        <f t="shared" si="15"/>
        <v>0</v>
      </c>
      <c r="G59" s="8"/>
      <c r="H59" s="8">
        <f t="shared" si="15"/>
        <v>0</v>
      </c>
      <c r="I59" s="8"/>
      <c r="J59" s="8">
        <f t="shared" si="16"/>
        <v>0</v>
      </c>
      <c r="K59" s="8"/>
      <c r="L59" s="8">
        <f t="shared" si="16"/>
        <v>0</v>
      </c>
      <c r="M59" s="8"/>
      <c r="N59" s="8">
        <f t="shared" si="16"/>
        <v>0</v>
      </c>
      <c r="O59" s="8">
        <f t="shared" si="16"/>
        <v>0</v>
      </c>
      <c r="P59" s="8">
        <f t="shared" si="17"/>
        <v>0</v>
      </c>
      <c r="Q59" s="8">
        <f t="shared" si="17"/>
        <v>85430.07</v>
      </c>
      <c r="R59" s="8">
        <f t="shared" si="17"/>
        <v>0</v>
      </c>
      <c r="S59" s="8">
        <f t="shared" si="17"/>
        <v>0</v>
      </c>
      <c r="T59" s="8">
        <f t="shared" si="9"/>
        <v>85430.07</v>
      </c>
    </row>
    <row r="60" spans="1:20" ht="12.75" hidden="1">
      <c r="A60" s="3" t="s">
        <v>10</v>
      </c>
      <c r="B60" s="8">
        <f t="shared" si="14"/>
        <v>0</v>
      </c>
      <c r="C60" s="8"/>
      <c r="D60" s="8">
        <f t="shared" si="14"/>
        <v>0</v>
      </c>
      <c r="E60" s="8"/>
      <c r="F60" s="8">
        <f t="shared" si="15"/>
        <v>0</v>
      </c>
      <c r="G60" s="8"/>
      <c r="H60" s="8">
        <f t="shared" si="15"/>
        <v>0</v>
      </c>
      <c r="I60" s="8"/>
      <c r="J60" s="8">
        <f t="shared" si="16"/>
        <v>0</v>
      </c>
      <c r="K60" s="8"/>
      <c r="L60" s="8">
        <f t="shared" si="16"/>
        <v>0</v>
      </c>
      <c r="M60" s="8"/>
      <c r="N60" s="8">
        <f t="shared" si="16"/>
        <v>0</v>
      </c>
      <c r="O60" s="8">
        <f t="shared" si="16"/>
        <v>0</v>
      </c>
      <c r="P60" s="8">
        <f t="shared" si="17"/>
        <v>0</v>
      </c>
      <c r="Q60" s="8">
        <f t="shared" si="17"/>
        <v>119602.1</v>
      </c>
      <c r="R60" s="8">
        <f t="shared" si="17"/>
        <v>0</v>
      </c>
      <c r="S60" s="8">
        <f t="shared" si="17"/>
        <v>0</v>
      </c>
      <c r="T60" s="8">
        <f t="shared" si="9"/>
        <v>119602.1</v>
      </c>
    </row>
    <row r="61" ht="12.75" hidden="1">
      <c r="A61" s="3"/>
    </row>
    <row r="62" spans="1:20" ht="12.75">
      <c r="A62" s="2" t="s">
        <v>11</v>
      </c>
      <c r="B62">
        <f aca="true" t="shared" si="18" ref="B62:D65">B18+B40</f>
        <v>91</v>
      </c>
      <c r="C62" s="13">
        <v>38</v>
      </c>
      <c r="D62">
        <f t="shared" si="18"/>
        <v>100</v>
      </c>
      <c r="E62" s="13">
        <v>80</v>
      </c>
      <c r="F62">
        <f aca="true" t="shared" si="19" ref="F62:H65">F18+F40</f>
        <v>135</v>
      </c>
      <c r="G62" s="13">
        <v>84</v>
      </c>
      <c r="H62">
        <f t="shared" si="19"/>
        <v>118</v>
      </c>
      <c r="I62" s="13">
        <v>74</v>
      </c>
      <c r="J62">
        <f aca="true" t="shared" si="20" ref="J62:O65">J18+J40</f>
        <v>149</v>
      </c>
      <c r="K62" s="13">
        <v>79</v>
      </c>
      <c r="L62">
        <f t="shared" si="20"/>
        <v>148</v>
      </c>
      <c r="M62" s="13">
        <v>107</v>
      </c>
      <c r="N62">
        <f t="shared" si="20"/>
        <v>108</v>
      </c>
      <c r="O62">
        <f t="shared" si="20"/>
        <v>107</v>
      </c>
      <c r="P62">
        <f aca="true" t="shared" si="21" ref="P62:S65">P18+P40</f>
        <v>82</v>
      </c>
      <c r="Q62">
        <f t="shared" si="21"/>
        <v>126</v>
      </c>
      <c r="R62">
        <f t="shared" si="21"/>
        <v>120</v>
      </c>
      <c r="S62">
        <f t="shared" si="21"/>
        <v>163</v>
      </c>
      <c r="T62">
        <f t="shared" si="9"/>
        <v>1909</v>
      </c>
    </row>
    <row r="63" spans="1:20" ht="12.75">
      <c r="A63" s="3" t="s">
        <v>12</v>
      </c>
      <c r="B63">
        <f t="shared" si="18"/>
        <v>96</v>
      </c>
      <c r="C63" s="13">
        <v>40</v>
      </c>
      <c r="D63">
        <f t="shared" si="18"/>
        <v>112</v>
      </c>
      <c r="E63" s="13">
        <v>97</v>
      </c>
      <c r="F63">
        <f t="shared" si="19"/>
        <v>148</v>
      </c>
      <c r="G63" s="13">
        <v>97</v>
      </c>
      <c r="H63">
        <f t="shared" si="19"/>
        <v>131</v>
      </c>
      <c r="I63" s="13">
        <v>80</v>
      </c>
      <c r="J63">
        <f t="shared" si="20"/>
        <v>203</v>
      </c>
      <c r="K63" s="13">
        <v>96</v>
      </c>
      <c r="L63">
        <f t="shared" si="20"/>
        <v>172</v>
      </c>
      <c r="M63" s="13">
        <v>131</v>
      </c>
      <c r="N63">
        <f t="shared" si="20"/>
        <v>125</v>
      </c>
      <c r="O63">
        <f t="shared" si="20"/>
        <v>121</v>
      </c>
      <c r="P63">
        <f t="shared" si="21"/>
        <v>94</v>
      </c>
      <c r="Q63">
        <f t="shared" si="21"/>
        <v>140</v>
      </c>
      <c r="R63">
        <f t="shared" si="21"/>
        <v>130</v>
      </c>
      <c r="S63">
        <f t="shared" si="21"/>
        <v>178</v>
      </c>
      <c r="T63">
        <f t="shared" si="9"/>
        <v>2191</v>
      </c>
    </row>
    <row r="64" spans="1:20" ht="12.75">
      <c r="A64" s="3" t="s">
        <v>14</v>
      </c>
      <c r="B64" s="8">
        <f t="shared" si="18"/>
        <v>8388119.0600000005</v>
      </c>
      <c r="C64" s="14">
        <v>5377880.72</v>
      </c>
      <c r="D64" s="8">
        <f t="shared" si="18"/>
        <v>15970470.18</v>
      </c>
      <c r="E64" s="14">
        <v>18322321.33</v>
      </c>
      <c r="F64" s="8">
        <f t="shared" si="19"/>
        <v>31465819.42</v>
      </c>
      <c r="G64" s="14">
        <v>19584969.98</v>
      </c>
      <c r="H64" s="8">
        <f t="shared" si="19"/>
        <v>28177205.87</v>
      </c>
      <c r="I64" s="14">
        <v>17604468.62</v>
      </c>
      <c r="J64" s="8">
        <f t="shared" si="20"/>
        <v>48544483.97</v>
      </c>
      <c r="K64" s="14">
        <v>10079088.94</v>
      </c>
      <c r="L64" s="8">
        <f t="shared" si="20"/>
        <v>61112514.86</v>
      </c>
      <c r="M64" s="14">
        <v>18477761.85</v>
      </c>
      <c r="N64" s="8">
        <f t="shared" si="20"/>
        <v>22944579.75</v>
      </c>
      <c r="O64" s="8">
        <f t="shared" si="20"/>
        <v>21022987.49</v>
      </c>
      <c r="P64" s="8">
        <f t="shared" si="21"/>
        <v>15065827.240000002</v>
      </c>
      <c r="Q64" s="8">
        <f t="shared" si="21"/>
        <v>18735214.93</v>
      </c>
      <c r="R64" s="8">
        <f t="shared" si="21"/>
        <v>20746903.62</v>
      </c>
      <c r="S64" s="8">
        <f t="shared" si="21"/>
        <v>29821719.81</v>
      </c>
      <c r="T64" s="8">
        <f t="shared" si="9"/>
        <v>411442337.64000005</v>
      </c>
    </row>
    <row r="65" spans="1:20" ht="12.75">
      <c r="A65" s="3" t="s">
        <v>13</v>
      </c>
      <c r="B65" s="8">
        <f t="shared" si="18"/>
        <v>10300034.5</v>
      </c>
      <c r="C65" s="14">
        <v>6175437.68</v>
      </c>
      <c r="D65" s="8">
        <f t="shared" si="18"/>
        <v>17335678.74</v>
      </c>
      <c r="E65" s="14">
        <v>21006044.2</v>
      </c>
      <c r="F65" s="8">
        <f t="shared" si="19"/>
        <v>35958492.91</v>
      </c>
      <c r="G65" s="14">
        <v>21850421.66</v>
      </c>
      <c r="H65" s="8">
        <f t="shared" si="19"/>
        <v>30927770.560000002</v>
      </c>
      <c r="I65" s="14">
        <v>20185875.14</v>
      </c>
      <c r="J65" s="8">
        <f t="shared" si="20"/>
        <v>53201991.63</v>
      </c>
      <c r="K65" s="14">
        <v>12594166.54</v>
      </c>
      <c r="L65" s="8">
        <f t="shared" si="20"/>
        <v>65562669.79000001</v>
      </c>
      <c r="M65" s="14">
        <v>20684511.56</v>
      </c>
      <c r="N65" s="8">
        <f t="shared" si="20"/>
        <v>24972810.99</v>
      </c>
      <c r="O65" s="8">
        <f t="shared" si="20"/>
        <v>23259299.02</v>
      </c>
      <c r="P65" s="8">
        <f t="shared" si="21"/>
        <v>17765083.5</v>
      </c>
      <c r="Q65" s="8">
        <f t="shared" si="21"/>
        <v>22521755.97</v>
      </c>
      <c r="R65" s="8">
        <f t="shared" si="21"/>
        <v>23702926.48</v>
      </c>
      <c r="S65" s="8">
        <f t="shared" si="21"/>
        <v>34181652.980000004</v>
      </c>
      <c r="T65" s="8">
        <f t="shared" si="9"/>
        <v>462186623.85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&amp;L&amp;"Arial,Έντονα"&amp;12FAMAGUSTA&amp;C&amp;F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zoomScalePageLayoutView="0" workbookViewId="0" topLeftCell="E45">
      <selection activeCell="A83" sqref="A83"/>
    </sheetView>
  </sheetViews>
  <sheetFormatPr defaultColWidth="9.140625" defaultRowHeight="12.75"/>
  <cols>
    <col min="1" max="1" width="51.140625" style="0" bestFit="1" customWidth="1"/>
    <col min="2" max="3" width="16.00390625" style="0" customWidth="1"/>
    <col min="4" max="5" width="17.57421875" style="0" bestFit="1" customWidth="1"/>
    <col min="6" max="6" width="14.8515625" style="0" bestFit="1" customWidth="1"/>
    <col min="7" max="7" width="14.8515625" style="0" customWidth="1"/>
    <col min="8" max="8" width="13.8515625" style="0" bestFit="1" customWidth="1"/>
    <col min="9" max="9" width="13.8515625" style="0" customWidth="1"/>
    <col min="10" max="10" width="13.8515625" style="0" bestFit="1" customWidth="1"/>
    <col min="11" max="11" width="13.8515625" style="0" customWidth="1"/>
    <col min="12" max="12" width="13.8515625" style="0" bestFit="1" customWidth="1"/>
    <col min="13" max="13" width="14.8515625" style="0" bestFit="1" customWidth="1"/>
    <col min="14" max="15" width="13.8515625" style="0" bestFit="1" customWidth="1"/>
    <col min="16" max="16" width="14.8515625" style="0" bestFit="1" customWidth="1"/>
    <col min="17" max="17" width="14.8515625" style="0" customWidth="1"/>
    <col min="18" max="19" width="13.8515625" style="0" bestFit="1" customWidth="1"/>
    <col min="20" max="20" width="17.7109375" style="0" hidden="1" customWidth="1"/>
  </cols>
  <sheetData>
    <row r="1" spans="1:20" ht="12.75" hidden="1">
      <c r="A1" s="1" t="s">
        <v>0</v>
      </c>
      <c r="B1" s="4" t="s">
        <v>16</v>
      </c>
      <c r="C1" s="4"/>
      <c r="D1" s="1" t="s">
        <v>18</v>
      </c>
      <c r="E1" s="1"/>
      <c r="F1" s="1" t="s">
        <v>19</v>
      </c>
      <c r="G1" s="1"/>
      <c r="H1" s="1" t="s">
        <v>20</v>
      </c>
      <c r="I1" s="1"/>
      <c r="J1" s="1" t="s">
        <v>21</v>
      </c>
      <c r="K1" s="1"/>
      <c r="L1" s="1" t="s">
        <v>22</v>
      </c>
      <c r="M1" s="1"/>
      <c r="N1" s="1" t="s">
        <v>23</v>
      </c>
      <c r="O1" s="1" t="s">
        <v>24</v>
      </c>
      <c r="P1" s="1" t="s">
        <v>25</v>
      </c>
      <c r="Q1" s="1" t="s">
        <v>28</v>
      </c>
      <c r="R1" s="1" t="s">
        <v>26</v>
      </c>
      <c r="S1" s="1" t="s">
        <v>27</v>
      </c>
      <c r="T1" s="1"/>
    </row>
    <row r="2" ht="12.75" hidden="1"/>
    <row r="3" spans="1:19" ht="12.75" hidden="1">
      <c r="A3" s="2" t="s">
        <v>1</v>
      </c>
      <c r="B3">
        <v>95</v>
      </c>
      <c r="D3">
        <v>102</v>
      </c>
      <c r="F3">
        <v>151</v>
      </c>
      <c r="H3">
        <v>129</v>
      </c>
      <c r="J3">
        <v>157</v>
      </c>
      <c r="L3">
        <v>163</v>
      </c>
      <c r="N3">
        <v>163</v>
      </c>
      <c r="O3">
        <v>111</v>
      </c>
      <c r="P3">
        <v>138</v>
      </c>
      <c r="Q3">
        <v>200</v>
      </c>
      <c r="R3">
        <v>156</v>
      </c>
      <c r="S3">
        <v>166</v>
      </c>
    </row>
    <row r="4" spans="1:19" ht="12.75" hidden="1">
      <c r="A4" s="3" t="s">
        <v>2</v>
      </c>
      <c r="B4">
        <v>113</v>
      </c>
      <c r="D4">
        <v>254</v>
      </c>
      <c r="F4">
        <v>167</v>
      </c>
      <c r="H4">
        <v>140</v>
      </c>
      <c r="J4">
        <v>172</v>
      </c>
      <c r="L4">
        <v>207</v>
      </c>
      <c r="N4">
        <v>171</v>
      </c>
      <c r="O4">
        <v>122</v>
      </c>
      <c r="P4">
        <v>159</v>
      </c>
      <c r="Q4">
        <v>240</v>
      </c>
      <c r="R4">
        <v>172</v>
      </c>
      <c r="S4">
        <v>188</v>
      </c>
    </row>
    <row r="5" spans="1:20" ht="12.75" hidden="1">
      <c r="A5" s="3" t="s">
        <v>3</v>
      </c>
      <c r="B5" s="8">
        <v>35234687.63</v>
      </c>
      <c r="C5" s="8"/>
      <c r="D5" s="8">
        <v>21465436.59</v>
      </c>
      <c r="E5" s="8"/>
      <c r="F5" s="8">
        <v>32604959.43</v>
      </c>
      <c r="G5" s="8"/>
      <c r="H5" s="8">
        <v>44221658.53</v>
      </c>
      <c r="I5" s="8"/>
      <c r="J5" s="8">
        <v>33710870.47</v>
      </c>
      <c r="K5" s="8"/>
      <c r="L5" s="8">
        <v>62322286.64</v>
      </c>
      <c r="M5" s="8"/>
      <c r="N5" s="8">
        <v>45333037.16</v>
      </c>
      <c r="O5" s="8">
        <v>36736904.39</v>
      </c>
      <c r="P5" s="8">
        <v>29179915.7</v>
      </c>
      <c r="Q5" s="8">
        <v>51987438.34</v>
      </c>
      <c r="R5" s="8">
        <v>35786675.97</v>
      </c>
      <c r="S5" s="8">
        <v>56563525.86</v>
      </c>
      <c r="T5" s="5"/>
    </row>
    <row r="6" ht="12.75" hidden="1">
      <c r="A6" s="3"/>
    </row>
    <row r="7" spans="1:19" ht="12.75" hidden="1">
      <c r="A7" s="2" t="s">
        <v>4</v>
      </c>
      <c r="B7">
        <v>76</v>
      </c>
      <c r="D7">
        <v>59</v>
      </c>
      <c r="F7">
        <v>97</v>
      </c>
      <c r="H7">
        <v>71</v>
      </c>
      <c r="J7">
        <v>88</v>
      </c>
      <c r="L7">
        <v>89</v>
      </c>
      <c r="N7">
        <v>99</v>
      </c>
      <c r="O7">
        <v>77</v>
      </c>
      <c r="P7">
        <v>75</v>
      </c>
      <c r="Q7">
        <v>106</v>
      </c>
      <c r="R7">
        <v>107</v>
      </c>
      <c r="S7">
        <v>105</v>
      </c>
    </row>
    <row r="8" spans="1:19" ht="12.75" hidden="1">
      <c r="A8" s="3" t="s">
        <v>2</v>
      </c>
      <c r="B8">
        <v>78</v>
      </c>
      <c r="D8">
        <v>73</v>
      </c>
      <c r="F8">
        <v>109</v>
      </c>
      <c r="H8">
        <v>90</v>
      </c>
      <c r="J8">
        <v>116</v>
      </c>
      <c r="L8">
        <v>99</v>
      </c>
      <c r="N8">
        <v>112</v>
      </c>
      <c r="O8">
        <v>89</v>
      </c>
      <c r="P8">
        <v>83</v>
      </c>
      <c r="Q8">
        <v>123</v>
      </c>
      <c r="R8">
        <v>118</v>
      </c>
      <c r="S8">
        <v>119</v>
      </c>
    </row>
    <row r="9" spans="1:20" ht="12.75" hidden="1">
      <c r="A9" s="3" t="s">
        <v>5</v>
      </c>
      <c r="B9" s="8">
        <v>11936940.45</v>
      </c>
      <c r="C9" s="8"/>
      <c r="D9" s="8">
        <v>11086397.16</v>
      </c>
      <c r="E9" s="8"/>
      <c r="F9" s="8">
        <v>10973544.06</v>
      </c>
      <c r="G9" s="8"/>
      <c r="H9" s="8">
        <v>28074604.35</v>
      </c>
      <c r="I9" s="8"/>
      <c r="J9" s="8">
        <v>8782397.63</v>
      </c>
      <c r="K9" s="8"/>
      <c r="L9" s="8">
        <v>15123586.54</v>
      </c>
      <c r="M9" s="8"/>
      <c r="N9" s="8">
        <v>22861258.13</v>
      </c>
      <c r="O9" s="8">
        <v>11437668.49</v>
      </c>
      <c r="P9" s="8">
        <v>10202298.41</v>
      </c>
      <c r="Q9" s="8">
        <v>20594155.85</v>
      </c>
      <c r="R9" s="8">
        <v>17540403.33</v>
      </c>
      <c r="S9" s="8">
        <v>19991860.2</v>
      </c>
      <c r="T9" s="5"/>
    </row>
    <row r="10" spans="1:20" ht="12.75" hidden="1">
      <c r="A10" s="3" t="s">
        <v>6</v>
      </c>
      <c r="B10" s="8">
        <v>15924507.16</v>
      </c>
      <c r="C10" s="8"/>
      <c r="D10" s="8">
        <v>14675809.25</v>
      </c>
      <c r="E10" s="8"/>
      <c r="F10" s="8">
        <v>15199376.71</v>
      </c>
      <c r="G10" s="8"/>
      <c r="H10" s="8">
        <v>35007193.24</v>
      </c>
      <c r="I10" s="8"/>
      <c r="J10" s="8">
        <v>12139040.82</v>
      </c>
      <c r="K10" s="8"/>
      <c r="L10" s="8">
        <v>20013063.92</v>
      </c>
      <c r="M10" s="8"/>
      <c r="N10" s="8">
        <v>36259085.47</v>
      </c>
      <c r="O10" s="8">
        <v>15369920.8</v>
      </c>
      <c r="P10" s="8">
        <v>14422108.3</v>
      </c>
      <c r="Q10" s="8">
        <v>29072451.56</v>
      </c>
      <c r="R10" s="8">
        <v>23199851.69</v>
      </c>
      <c r="S10" s="8">
        <v>27678403.6</v>
      </c>
      <c r="T10" s="5"/>
    </row>
    <row r="11" spans="1:20" ht="12.75" hidden="1">
      <c r="A11" s="3" t="s">
        <v>7</v>
      </c>
      <c r="B11" s="8">
        <v>291062</v>
      </c>
      <c r="C11" s="8"/>
      <c r="D11" s="8">
        <v>265958</v>
      </c>
      <c r="E11" s="8"/>
      <c r="F11" s="8">
        <v>293226</v>
      </c>
      <c r="G11" s="8"/>
      <c r="H11" s="8">
        <v>504775</v>
      </c>
      <c r="I11" s="8"/>
      <c r="J11" s="8">
        <v>223535</v>
      </c>
      <c r="K11" s="8"/>
      <c r="L11" s="8">
        <v>357566</v>
      </c>
      <c r="M11" s="8"/>
      <c r="N11" s="8">
        <v>1034733</v>
      </c>
      <c r="O11" s="8">
        <v>279277</v>
      </c>
      <c r="P11" s="8">
        <v>301324</v>
      </c>
      <c r="Q11" s="8">
        <v>641115</v>
      </c>
      <c r="R11" s="8">
        <v>408321</v>
      </c>
      <c r="S11" s="8">
        <v>81924</v>
      </c>
      <c r="T11" s="5"/>
    </row>
    <row r="12" ht="12.75" hidden="1">
      <c r="A12" s="3"/>
    </row>
    <row r="13" spans="1:19" ht="12.75" hidden="1">
      <c r="A13" s="2" t="s">
        <v>8</v>
      </c>
      <c r="B13" s="6">
        <v>0</v>
      </c>
      <c r="C13" s="6"/>
      <c r="D13" s="6">
        <v>0</v>
      </c>
      <c r="E13" s="6"/>
      <c r="F13" s="6">
        <v>0</v>
      </c>
      <c r="G13" s="6"/>
      <c r="H13" s="6">
        <v>0</v>
      </c>
      <c r="I13" s="6"/>
      <c r="J13" s="6">
        <v>0</v>
      </c>
      <c r="K13" s="6"/>
      <c r="L13" s="6">
        <v>0</v>
      </c>
      <c r="M13" s="6"/>
      <c r="N13" s="6">
        <v>0</v>
      </c>
      <c r="O13" s="6">
        <v>0</v>
      </c>
      <c r="P13" s="6">
        <v>0</v>
      </c>
      <c r="Q13" s="6">
        <v>1</v>
      </c>
      <c r="R13" s="6">
        <v>0</v>
      </c>
      <c r="S13" s="6">
        <v>0</v>
      </c>
    </row>
    <row r="14" spans="1:19" ht="12.75" hidden="1">
      <c r="A14" s="3" t="s">
        <v>2</v>
      </c>
      <c r="B14" s="6">
        <v>0</v>
      </c>
      <c r="C14" s="6"/>
      <c r="D14" s="6">
        <v>0</v>
      </c>
      <c r="E14" s="6"/>
      <c r="F14" s="6">
        <v>0</v>
      </c>
      <c r="G14" s="6"/>
      <c r="H14" s="6">
        <v>0</v>
      </c>
      <c r="I14" s="6"/>
      <c r="J14" s="6">
        <v>0</v>
      </c>
      <c r="K14" s="6"/>
      <c r="L14" s="6">
        <v>0</v>
      </c>
      <c r="M14" s="6"/>
      <c r="N14" s="6">
        <v>0</v>
      </c>
      <c r="O14" s="6">
        <v>0</v>
      </c>
      <c r="P14" s="6">
        <v>0</v>
      </c>
      <c r="Q14" s="6">
        <v>1</v>
      </c>
      <c r="R14" s="6">
        <v>0</v>
      </c>
      <c r="S14" s="6">
        <v>0</v>
      </c>
    </row>
    <row r="15" spans="1:20" ht="12.75" hidden="1">
      <c r="A15" s="3" t="s">
        <v>9</v>
      </c>
      <c r="B15" s="8">
        <v>0</v>
      </c>
      <c r="C15" s="8"/>
      <c r="D15" s="8">
        <v>0</v>
      </c>
      <c r="E15" s="8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8">
        <v>0</v>
      </c>
      <c r="O15" s="8">
        <v>0</v>
      </c>
      <c r="P15" s="8">
        <v>0</v>
      </c>
      <c r="Q15" s="8">
        <v>375892.32</v>
      </c>
      <c r="R15" s="8">
        <v>0</v>
      </c>
      <c r="S15" s="8">
        <v>0</v>
      </c>
      <c r="T15" s="5"/>
    </row>
    <row r="16" spans="1:20" ht="12.75" hidden="1">
      <c r="A16" s="3" t="s">
        <v>10</v>
      </c>
      <c r="B16" s="8">
        <v>0</v>
      </c>
      <c r="C16" s="8"/>
      <c r="D16" s="8">
        <v>0</v>
      </c>
      <c r="E16" s="8"/>
      <c r="F16" s="8">
        <v>0</v>
      </c>
      <c r="G16" s="8"/>
      <c r="H16" s="8">
        <v>0</v>
      </c>
      <c r="I16" s="8"/>
      <c r="J16" s="8">
        <v>0</v>
      </c>
      <c r="K16" s="8"/>
      <c r="L16" s="8">
        <v>0</v>
      </c>
      <c r="M16" s="8"/>
      <c r="N16" s="8">
        <v>0</v>
      </c>
      <c r="O16" s="8">
        <v>0</v>
      </c>
      <c r="P16" s="8">
        <v>0</v>
      </c>
      <c r="Q16" s="8">
        <v>632182.53</v>
      </c>
      <c r="R16" s="8">
        <v>0</v>
      </c>
      <c r="S16" s="8">
        <v>0</v>
      </c>
      <c r="T16" s="5"/>
    </row>
    <row r="17" ht="12.75" hidden="1">
      <c r="A17" s="3"/>
    </row>
    <row r="18" spans="1:19" ht="12.75" hidden="1">
      <c r="A18" s="2" t="s">
        <v>11</v>
      </c>
      <c r="B18">
        <f aca="true" t="shared" si="0" ref="B18:D20">B3+B7+B13</f>
        <v>171</v>
      </c>
      <c r="D18">
        <f t="shared" si="0"/>
        <v>161</v>
      </c>
      <c r="F18">
        <f aca="true" t="shared" si="1" ref="F18:H20">F3+F7+F13</f>
        <v>248</v>
      </c>
      <c r="H18">
        <f t="shared" si="1"/>
        <v>200</v>
      </c>
      <c r="J18">
        <f aca="true" t="shared" si="2" ref="J18:O20">J3+J7+J13</f>
        <v>245</v>
      </c>
      <c r="L18">
        <f t="shared" si="2"/>
        <v>252</v>
      </c>
      <c r="N18">
        <f t="shared" si="2"/>
        <v>262</v>
      </c>
      <c r="O18">
        <f t="shared" si="2"/>
        <v>188</v>
      </c>
      <c r="P18">
        <f aca="true" t="shared" si="3" ref="P18:S20">P3+P7+P13</f>
        <v>213</v>
      </c>
      <c r="Q18">
        <f t="shared" si="3"/>
        <v>307</v>
      </c>
      <c r="R18">
        <f t="shared" si="3"/>
        <v>263</v>
      </c>
      <c r="S18">
        <f t="shared" si="3"/>
        <v>271</v>
      </c>
    </row>
    <row r="19" spans="1:19" ht="12.75" hidden="1">
      <c r="A19" s="3" t="s">
        <v>12</v>
      </c>
      <c r="B19">
        <f t="shared" si="0"/>
        <v>191</v>
      </c>
      <c r="D19">
        <f t="shared" si="0"/>
        <v>327</v>
      </c>
      <c r="F19">
        <f t="shared" si="1"/>
        <v>276</v>
      </c>
      <c r="H19">
        <f t="shared" si="1"/>
        <v>230</v>
      </c>
      <c r="J19">
        <f t="shared" si="2"/>
        <v>288</v>
      </c>
      <c r="L19">
        <f t="shared" si="2"/>
        <v>306</v>
      </c>
      <c r="N19">
        <f t="shared" si="2"/>
        <v>283</v>
      </c>
      <c r="O19">
        <f t="shared" si="2"/>
        <v>211</v>
      </c>
      <c r="P19">
        <f t="shared" si="3"/>
        <v>242</v>
      </c>
      <c r="Q19">
        <f t="shared" si="3"/>
        <v>364</v>
      </c>
      <c r="R19">
        <f t="shared" si="3"/>
        <v>290</v>
      </c>
      <c r="S19">
        <f t="shared" si="3"/>
        <v>307</v>
      </c>
    </row>
    <row r="20" spans="1:20" ht="12.75" hidden="1">
      <c r="A20" s="3" t="s">
        <v>14</v>
      </c>
      <c r="B20" s="8">
        <f t="shared" si="0"/>
        <v>47171628.08</v>
      </c>
      <c r="C20" s="8"/>
      <c r="D20" s="8">
        <f t="shared" si="0"/>
        <v>32551833.75</v>
      </c>
      <c r="E20" s="8"/>
      <c r="F20" s="8">
        <f t="shared" si="1"/>
        <v>43578503.49</v>
      </c>
      <c r="G20" s="8"/>
      <c r="H20" s="8">
        <f t="shared" si="1"/>
        <v>72296262.88</v>
      </c>
      <c r="I20" s="8"/>
      <c r="J20" s="8">
        <f t="shared" si="2"/>
        <v>42493268.1</v>
      </c>
      <c r="K20" s="8"/>
      <c r="L20" s="8">
        <f t="shared" si="2"/>
        <v>77445873.18</v>
      </c>
      <c r="M20" s="8"/>
      <c r="N20" s="8">
        <f t="shared" si="2"/>
        <v>68194295.28999999</v>
      </c>
      <c r="O20" s="8">
        <f t="shared" si="2"/>
        <v>48174572.88</v>
      </c>
      <c r="P20" s="8">
        <f t="shared" si="3"/>
        <v>39382214.11</v>
      </c>
      <c r="Q20" s="8">
        <f t="shared" si="3"/>
        <v>72957486.50999999</v>
      </c>
      <c r="R20" s="8">
        <f t="shared" si="3"/>
        <v>53327079.3</v>
      </c>
      <c r="S20" s="8">
        <f t="shared" si="3"/>
        <v>76555386.06</v>
      </c>
      <c r="T20" s="5"/>
    </row>
    <row r="21" spans="1:20" ht="12.75" hidden="1">
      <c r="A21" s="3" t="s">
        <v>13</v>
      </c>
      <c r="B21" s="8">
        <f aca="true" t="shared" si="4" ref="B21:O21">B5+B10+B16</f>
        <v>51159194.79000001</v>
      </c>
      <c r="C21" s="8"/>
      <c r="D21" s="8">
        <f t="shared" si="4"/>
        <v>36141245.84</v>
      </c>
      <c r="E21" s="8"/>
      <c r="F21" s="8">
        <f t="shared" si="4"/>
        <v>47804336.14</v>
      </c>
      <c r="G21" s="8"/>
      <c r="H21" s="8">
        <f t="shared" si="4"/>
        <v>79228851.77000001</v>
      </c>
      <c r="I21" s="8"/>
      <c r="J21" s="8">
        <f t="shared" si="4"/>
        <v>45849911.29</v>
      </c>
      <c r="K21" s="8"/>
      <c r="L21" s="8">
        <f t="shared" si="4"/>
        <v>82335350.56</v>
      </c>
      <c r="M21" s="8"/>
      <c r="N21" s="8">
        <f t="shared" si="4"/>
        <v>81592122.63</v>
      </c>
      <c r="O21" s="8">
        <f t="shared" si="4"/>
        <v>52106825.19</v>
      </c>
      <c r="P21" s="8">
        <f>P5+P10+P16</f>
        <v>43602024</v>
      </c>
      <c r="Q21" s="8">
        <f>Q5+Q10+Q16</f>
        <v>81692072.43</v>
      </c>
      <c r="R21" s="8">
        <f>R5+R10+R16</f>
        <v>58986527.66</v>
      </c>
      <c r="S21" s="8">
        <f>S5+S10+S16</f>
        <v>84241929.46000001</v>
      </c>
      <c r="T21" s="5"/>
    </row>
    <row r="22" ht="12.75" hidden="1"/>
    <row r="23" ht="12.75" hidden="1">
      <c r="A23" s="1" t="s">
        <v>15</v>
      </c>
    </row>
    <row r="24" ht="12.75" hidden="1"/>
    <row r="25" spans="1:19" ht="12.75" hidden="1">
      <c r="A25" s="2" t="s">
        <v>1</v>
      </c>
      <c r="B25">
        <v>39</v>
      </c>
      <c r="D25">
        <v>34</v>
      </c>
      <c r="F25">
        <v>69</v>
      </c>
      <c r="H25">
        <v>44</v>
      </c>
      <c r="J25">
        <v>49</v>
      </c>
      <c r="L25">
        <v>45</v>
      </c>
      <c r="N25">
        <v>47</v>
      </c>
      <c r="O25">
        <v>44</v>
      </c>
      <c r="P25">
        <v>41</v>
      </c>
      <c r="Q25">
        <v>65</v>
      </c>
      <c r="R25">
        <v>42</v>
      </c>
      <c r="S25">
        <v>44</v>
      </c>
    </row>
    <row r="26" spans="1:19" ht="12.75" hidden="1">
      <c r="A26" s="3" t="s">
        <v>2</v>
      </c>
      <c r="B26">
        <v>43</v>
      </c>
      <c r="D26">
        <v>35</v>
      </c>
      <c r="F26">
        <v>58</v>
      </c>
      <c r="H26">
        <v>33</v>
      </c>
      <c r="J26">
        <v>42</v>
      </c>
      <c r="L26">
        <v>40</v>
      </c>
      <c r="N26">
        <v>54</v>
      </c>
      <c r="O26">
        <v>44</v>
      </c>
      <c r="P26">
        <v>40</v>
      </c>
      <c r="Q26">
        <v>75</v>
      </c>
      <c r="R26">
        <v>68</v>
      </c>
      <c r="S26">
        <v>58</v>
      </c>
    </row>
    <row r="27" spans="1:20" ht="12.75" hidden="1">
      <c r="A27" s="3" t="s">
        <v>3</v>
      </c>
      <c r="B27" s="8">
        <v>2921435.07</v>
      </c>
      <c r="C27" s="8"/>
      <c r="D27" s="8">
        <v>4564714.99</v>
      </c>
      <c r="E27" s="8"/>
      <c r="F27" s="8">
        <v>7680624.78</v>
      </c>
      <c r="G27" s="8"/>
      <c r="H27" s="8">
        <v>3373399.45</v>
      </c>
      <c r="I27" s="8"/>
      <c r="J27" s="8">
        <v>5843929.51</v>
      </c>
      <c r="K27" s="8"/>
      <c r="L27" s="8">
        <v>5823619.34</v>
      </c>
      <c r="M27" s="8"/>
      <c r="N27" s="8">
        <v>5381781.86</v>
      </c>
      <c r="O27" s="8">
        <v>3658968.28</v>
      </c>
      <c r="P27" s="8">
        <v>2508831.74</v>
      </c>
      <c r="Q27" s="8">
        <v>4435871</v>
      </c>
      <c r="R27" s="8">
        <v>2993372.3</v>
      </c>
      <c r="S27" s="8">
        <v>1865587.75</v>
      </c>
      <c r="T27" s="5"/>
    </row>
    <row r="28" ht="12.75" hidden="1">
      <c r="A28" s="3"/>
    </row>
    <row r="29" spans="1:19" ht="12.75" hidden="1">
      <c r="A29" s="2" t="s">
        <v>4</v>
      </c>
      <c r="B29">
        <v>16</v>
      </c>
      <c r="D29">
        <v>20</v>
      </c>
      <c r="F29">
        <v>37</v>
      </c>
      <c r="H29">
        <v>32</v>
      </c>
      <c r="J29">
        <v>37</v>
      </c>
      <c r="L29">
        <v>18</v>
      </c>
      <c r="N29">
        <v>26</v>
      </c>
      <c r="O29">
        <v>25</v>
      </c>
      <c r="P29">
        <v>35</v>
      </c>
      <c r="Q29">
        <v>38</v>
      </c>
      <c r="R29">
        <v>20</v>
      </c>
      <c r="S29">
        <v>29</v>
      </c>
    </row>
    <row r="30" spans="1:19" ht="12.75" hidden="1">
      <c r="A30" s="3" t="s">
        <v>2</v>
      </c>
      <c r="B30">
        <v>15</v>
      </c>
      <c r="D30">
        <v>23</v>
      </c>
      <c r="F30">
        <v>35</v>
      </c>
      <c r="H30">
        <v>24</v>
      </c>
      <c r="J30">
        <v>35</v>
      </c>
      <c r="L30">
        <v>15</v>
      </c>
      <c r="N30">
        <v>29</v>
      </c>
      <c r="O30">
        <v>25</v>
      </c>
      <c r="P30">
        <v>37</v>
      </c>
      <c r="Q30">
        <v>48</v>
      </c>
      <c r="R30">
        <v>24</v>
      </c>
      <c r="S30">
        <v>31</v>
      </c>
    </row>
    <row r="31" spans="1:20" ht="12.75" hidden="1">
      <c r="A31" s="3" t="s">
        <v>5</v>
      </c>
      <c r="B31" s="8">
        <v>536620.44</v>
      </c>
      <c r="C31" s="8"/>
      <c r="D31" s="8">
        <v>835847.81</v>
      </c>
      <c r="E31" s="8"/>
      <c r="F31" s="8">
        <v>1662156.52</v>
      </c>
      <c r="G31" s="8"/>
      <c r="H31" s="8">
        <v>1133827.9</v>
      </c>
      <c r="I31" s="8"/>
      <c r="J31" s="8">
        <v>2137937.09</v>
      </c>
      <c r="K31" s="8"/>
      <c r="L31" s="8">
        <v>1154843.69</v>
      </c>
      <c r="M31" s="8"/>
      <c r="N31" s="8">
        <v>766482.02</v>
      </c>
      <c r="O31" s="8">
        <v>2053525.34</v>
      </c>
      <c r="P31" s="8">
        <v>2078188.98</v>
      </c>
      <c r="Q31" s="8">
        <v>9419051.56</v>
      </c>
      <c r="R31" s="8">
        <v>6279033.42</v>
      </c>
      <c r="S31" s="8">
        <v>2462009.26</v>
      </c>
      <c r="T31" s="5"/>
    </row>
    <row r="32" spans="1:20" ht="12.75" hidden="1">
      <c r="A32" s="3" t="s">
        <v>6</v>
      </c>
      <c r="B32" s="8">
        <v>771091.83</v>
      </c>
      <c r="C32" s="8"/>
      <c r="D32" s="8">
        <v>1234464.52</v>
      </c>
      <c r="E32" s="8"/>
      <c r="F32" s="8">
        <v>2791000.45</v>
      </c>
      <c r="G32" s="8"/>
      <c r="H32" s="8">
        <v>1768402.47</v>
      </c>
      <c r="I32" s="8"/>
      <c r="J32" s="8">
        <v>3207215.77</v>
      </c>
      <c r="K32" s="8"/>
      <c r="L32" s="8">
        <v>1220488.16</v>
      </c>
      <c r="M32" s="8"/>
      <c r="N32" s="8">
        <v>1306806.73</v>
      </c>
      <c r="O32" s="8">
        <v>2641805.37</v>
      </c>
      <c r="P32" s="8">
        <v>2861053.11</v>
      </c>
      <c r="Q32" s="8">
        <v>12470740.21</v>
      </c>
      <c r="R32" s="8">
        <v>7041753.07</v>
      </c>
      <c r="S32" s="8">
        <v>3559443.09</v>
      </c>
      <c r="T32" s="5"/>
    </row>
    <row r="33" spans="1:20" ht="12.75" hidden="1">
      <c r="A33" s="3" t="s">
        <v>7</v>
      </c>
      <c r="B33" s="8">
        <v>19503.19</v>
      </c>
      <c r="C33" s="8"/>
      <c r="D33" s="8">
        <v>21731.35</v>
      </c>
      <c r="E33" s="8"/>
      <c r="F33" s="8">
        <v>106735.18</v>
      </c>
      <c r="G33" s="8"/>
      <c r="H33" s="8">
        <v>55895.75</v>
      </c>
      <c r="I33" s="8"/>
      <c r="J33" s="8">
        <v>97671.8</v>
      </c>
      <c r="K33" s="8"/>
      <c r="L33" s="8">
        <v>32729.07</v>
      </c>
      <c r="M33" s="8"/>
      <c r="N33" s="8">
        <v>35336.71</v>
      </c>
      <c r="O33" s="8">
        <v>52687.05</v>
      </c>
      <c r="P33" s="8">
        <v>106486.42</v>
      </c>
      <c r="Q33" s="8">
        <v>343557.44</v>
      </c>
      <c r="R33" s="8">
        <v>80844.49</v>
      </c>
      <c r="S33" s="8">
        <v>110117.3</v>
      </c>
      <c r="T33" s="5"/>
    </row>
    <row r="34" ht="12.75" hidden="1">
      <c r="A34" s="3"/>
    </row>
    <row r="35" spans="1:19" ht="12.75" hidden="1">
      <c r="A35" s="2" t="s">
        <v>8</v>
      </c>
      <c r="B35" s="6">
        <v>0</v>
      </c>
      <c r="C35" s="6"/>
      <c r="D35" s="6">
        <v>0</v>
      </c>
      <c r="E35" s="6"/>
      <c r="F35" s="6">
        <v>0</v>
      </c>
      <c r="G35" s="6"/>
      <c r="H35" s="6">
        <v>0</v>
      </c>
      <c r="I35" s="6"/>
      <c r="J35" s="6">
        <v>0</v>
      </c>
      <c r="K35" s="6"/>
      <c r="L35" s="6">
        <v>0</v>
      </c>
      <c r="M35" s="6"/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2.75" hidden="1">
      <c r="A36" s="3" t="s">
        <v>2</v>
      </c>
      <c r="B36" s="6">
        <v>0</v>
      </c>
      <c r="C36" s="6"/>
      <c r="D36" s="6">
        <v>0</v>
      </c>
      <c r="E36" s="6"/>
      <c r="F36" s="6">
        <v>0</v>
      </c>
      <c r="G36" s="6"/>
      <c r="H36" s="6">
        <v>0</v>
      </c>
      <c r="I36" s="6"/>
      <c r="J36" s="6">
        <v>0</v>
      </c>
      <c r="K36" s="6"/>
      <c r="L36" s="6">
        <v>0</v>
      </c>
      <c r="M36" s="6"/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</row>
    <row r="37" spans="1:20" ht="12.75" hidden="1">
      <c r="A37" s="3" t="s">
        <v>9</v>
      </c>
      <c r="B37" s="8">
        <v>0</v>
      </c>
      <c r="C37" s="8"/>
      <c r="D37" s="8">
        <v>0</v>
      </c>
      <c r="E37" s="8"/>
      <c r="F37" s="8">
        <v>0</v>
      </c>
      <c r="G37" s="8"/>
      <c r="H37" s="8">
        <v>0</v>
      </c>
      <c r="I37" s="8"/>
      <c r="J37" s="8">
        <v>0</v>
      </c>
      <c r="K37" s="8"/>
      <c r="L37" s="8">
        <v>0</v>
      </c>
      <c r="M37" s="8"/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5"/>
    </row>
    <row r="38" spans="1:20" ht="12.75" hidden="1">
      <c r="A38" s="3" t="s">
        <v>10</v>
      </c>
      <c r="B38" s="8">
        <v>0</v>
      </c>
      <c r="C38" s="8"/>
      <c r="D38" s="8">
        <v>0</v>
      </c>
      <c r="E38" s="8"/>
      <c r="F38" s="8">
        <v>0</v>
      </c>
      <c r="G38" s="8"/>
      <c r="H38" s="8">
        <v>0</v>
      </c>
      <c r="I38" s="8"/>
      <c r="J38" s="8">
        <v>0</v>
      </c>
      <c r="K38" s="8"/>
      <c r="L38" s="8">
        <v>0</v>
      </c>
      <c r="M38" s="8"/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5"/>
    </row>
    <row r="39" ht="12.75" hidden="1">
      <c r="A39" s="3"/>
    </row>
    <row r="40" spans="1:19" ht="12.75" hidden="1">
      <c r="A40" s="2" t="s">
        <v>11</v>
      </c>
      <c r="B40">
        <f aca="true" t="shared" si="5" ref="B40:D42">B25+B29+B35</f>
        <v>55</v>
      </c>
      <c r="D40">
        <f t="shared" si="5"/>
        <v>54</v>
      </c>
      <c r="F40">
        <f aca="true" t="shared" si="6" ref="F40:H42">F25+F29+F35</f>
        <v>106</v>
      </c>
      <c r="H40">
        <f t="shared" si="6"/>
        <v>76</v>
      </c>
      <c r="J40">
        <f aca="true" t="shared" si="7" ref="J40:O42">J25+J29+J35</f>
        <v>86</v>
      </c>
      <c r="L40">
        <f t="shared" si="7"/>
        <v>63</v>
      </c>
      <c r="N40">
        <f t="shared" si="7"/>
        <v>73</v>
      </c>
      <c r="O40">
        <f t="shared" si="7"/>
        <v>69</v>
      </c>
      <c r="P40">
        <f aca="true" t="shared" si="8" ref="P40:S42">P25+P29+P35</f>
        <v>76</v>
      </c>
      <c r="Q40">
        <f t="shared" si="8"/>
        <v>103</v>
      </c>
      <c r="R40">
        <f t="shared" si="8"/>
        <v>62</v>
      </c>
      <c r="S40">
        <f t="shared" si="8"/>
        <v>73</v>
      </c>
    </row>
    <row r="41" spans="1:19" ht="12.75" hidden="1">
      <c r="A41" s="3" t="s">
        <v>12</v>
      </c>
      <c r="B41">
        <f t="shared" si="5"/>
        <v>58</v>
      </c>
      <c r="D41">
        <f t="shared" si="5"/>
        <v>58</v>
      </c>
      <c r="F41">
        <f t="shared" si="6"/>
        <v>93</v>
      </c>
      <c r="H41">
        <f t="shared" si="6"/>
        <v>57</v>
      </c>
      <c r="J41">
        <f t="shared" si="7"/>
        <v>77</v>
      </c>
      <c r="L41">
        <f t="shared" si="7"/>
        <v>55</v>
      </c>
      <c r="N41">
        <f t="shared" si="7"/>
        <v>83</v>
      </c>
      <c r="O41">
        <f t="shared" si="7"/>
        <v>69</v>
      </c>
      <c r="P41">
        <f t="shared" si="8"/>
        <v>77</v>
      </c>
      <c r="Q41">
        <f t="shared" si="8"/>
        <v>123</v>
      </c>
      <c r="R41">
        <f t="shared" si="8"/>
        <v>92</v>
      </c>
      <c r="S41">
        <f t="shared" si="8"/>
        <v>89</v>
      </c>
    </row>
    <row r="42" spans="1:20" ht="12.75" hidden="1">
      <c r="A42" s="3" t="s">
        <v>14</v>
      </c>
      <c r="B42" s="8">
        <f t="shared" si="5"/>
        <v>3458055.51</v>
      </c>
      <c r="C42" s="8"/>
      <c r="D42" s="8">
        <f t="shared" si="5"/>
        <v>5400562.800000001</v>
      </c>
      <c r="E42" s="8"/>
      <c r="F42" s="8">
        <f t="shared" si="6"/>
        <v>9342781.3</v>
      </c>
      <c r="G42" s="8"/>
      <c r="H42" s="8">
        <f t="shared" si="6"/>
        <v>4507227.35</v>
      </c>
      <c r="I42" s="8"/>
      <c r="J42" s="8">
        <f t="shared" si="7"/>
        <v>7981866.6</v>
      </c>
      <c r="K42" s="8"/>
      <c r="L42" s="8">
        <f t="shared" si="7"/>
        <v>6978463.029999999</v>
      </c>
      <c r="M42" s="8"/>
      <c r="N42" s="8">
        <f t="shared" si="7"/>
        <v>6148263.880000001</v>
      </c>
      <c r="O42" s="8">
        <f t="shared" si="7"/>
        <v>5712493.62</v>
      </c>
      <c r="P42" s="8">
        <f t="shared" si="8"/>
        <v>4587020.720000001</v>
      </c>
      <c r="Q42" s="8">
        <f t="shared" si="8"/>
        <v>13854922.56</v>
      </c>
      <c r="R42" s="8">
        <f t="shared" si="8"/>
        <v>9272405.719999999</v>
      </c>
      <c r="S42" s="8">
        <f t="shared" si="8"/>
        <v>4327597.01</v>
      </c>
      <c r="T42" s="5"/>
    </row>
    <row r="43" spans="1:20" ht="12.75" hidden="1">
      <c r="A43" s="3" t="s">
        <v>13</v>
      </c>
      <c r="B43" s="8">
        <f aca="true" t="shared" si="9" ref="B43:O43">B27+B32+B38</f>
        <v>3692526.9</v>
      </c>
      <c r="C43" s="8"/>
      <c r="D43" s="8">
        <f t="shared" si="9"/>
        <v>5799179.51</v>
      </c>
      <c r="E43" s="8"/>
      <c r="F43" s="8">
        <f t="shared" si="9"/>
        <v>10471625.23</v>
      </c>
      <c r="G43" s="8"/>
      <c r="H43" s="8">
        <f t="shared" si="9"/>
        <v>5141801.92</v>
      </c>
      <c r="I43" s="8"/>
      <c r="J43" s="8">
        <f t="shared" si="9"/>
        <v>9051145.28</v>
      </c>
      <c r="K43" s="8"/>
      <c r="L43" s="8">
        <f t="shared" si="9"/>
        <v>7044107.5</v>
      </c>
      <c r="M43" s="8"/>
      <c r="N43" s="8">
        <f t="shared" si="9"/>
        <v>6688588.59</v>
      </c>
      <c r="O43" s="8">
        <f t="shared" si="9"/>
        <v>6300773.65</v>
      </c>
      <c r="P43" s="8">
        <f>P27+P32+P38</f>
        <v>5369884.85</v>
      </c>
      <c r="Q43" s="8">
        <f>Q27+Q32+Q38</f>
        <v>16906611.21</v>
      </c>
      <c r="R43" s="8">
        <f>R27+R32+R38</f>
        <v>10035125.370000001</v>
      </c>
      <c r="S43" s="8">
        <f>S27+S32+S38</f>
        <v>5425030.84</v>
      </c>
      <c r="T43" s="5"/>
    </row>
    <row r="44" ht="12.75" hidden="1"/>
    <row r="45" spans="1:20" ht="12.75">
      <c r="A45" s="1" t="s">
        <v>17</v>
      </c>
      <c r="B45" s="4" t="s">
        <v>34</v>
      </c>
      <c r="C45" s="9" t="s">
        <v>35</v>
      </c>
      <c r="D45" s="1" t="s">
        <v>36</v>
      </c>
      <c r="E45" s="12" t="s">
        <v>37</v>
      </c>
      <c r="F45" s="1" t="s">
        <v>38</v>
      </c>
      <c r="G45" s="12" t="s">
        <v>40</v>
      </c>
      <c r="H45" s="1" t="s">
        <v>39</v>
      </c>
      <c r="I45" s="12" t="s">
        <v>41</v>
      </c>
      <c r="J45" s="1" t="s">
        <v>42</v>
      </c>
      <c r="K45" s="12" t="s">
        <v>43</v>
      </c>
      <c r="L45" s="1" t="s">
        <v>44</v>
      </c>
      <c r="M45" s="12" t="s">
        <v>45</v>
      </c>
      <c r="N45" s="1" t="s">
        <v>23</v>
      </c>
      <c r="O45" s="1" t="s">
        <v>24</v>
      </c>
      <c r="P45" s="1" t="s">
        <v>25</v>
      </c>
      <c r="Q45" s="1" t="s">
        <v>28</v>
      </c>
      <c r="R45" s="1" t="s">
        <v>26</v>
      </c>
      <c r="S45" s="1" t="s">
        <v>27</v>
      </c>
      <c r="T45" s="1" t="s">
        <v>33</v>
      </c>
    </row>
    <row r="46" ht="12.75" hidden="1"/>
    <row r="47" spans="1:20" ht="12.75" hidden="1">
      <c r="A47" s="2" t="s">
        <v>1</v>
      </c>
      <c r="B47">
        <f aca="true" t="shared" si="10" ref="B47:D49">B3+B25</f>
        <v>134</v>
      </c>
      <c r="D47">
        <f t="shared" si="10"/>
        <v>136</v>
      </c>
      <c r="F47">
        <f aca="true" t="shared" si="11" ref="F47:H49">F3+F25</f>
        <v>220</v>
      </c>
      <c r="H47">
        <f t="shared" si="11"/>
        <v>173</v>
      </c>
      <c r="J47">
        <f aca="true" t="shared" si="12" ref="J47:O49">J3+J25</f>
        <v>206</v>
      </c>
      <c r="L47">
        <f t="shared" si="12"/>
        <v>208</v>
      </c>
      <c r="N47">
        <f t="shared" si="12"/>
        <v>210</v>
      </c>
      <c r="O47">
        <f t="shared" si="12"/>
        <v>155</v>
      </c>
      <c r="P47">
        <f aca="true" t="shared" si="13" ref="P47:S49">P3+P25</f>
        <v>179</v>
      </c>
      <c r="Q47">
        <f t="shared" si="13"/>
        <v>265</v>
      </c>
      <c r="R47">
        <f t="shared" si="13"/>
        <v>198</v>
      </c>
      <c r="S47">
        <f t="shared" si="13"/>
        <v>210</v>
      </c>
      <c r="T47">
        <f>SUM(B47:S47)</f>
        <v>2294</v>
      </c>
    </row>
    <row r="48" spans="1:20" ht="12.75" hidden="1">
      <c r="A48" s="3" t="s">
        <v>2</v>
      </c>
      <c r="B48">
        <f t="shared" si="10"/>
        <v>156</v>
      </c>
      <c r="D48">
        <f t="shared" si="10"/>
        <v>289</v>
      </c>
      <c r="F48">
        <f t="shared" si="11"/>
        <v>225</v>
      </c>
      <c r="H48">
        <f t="shared" si="11"/>
        <v>173</v>
      </c>
      <c r="J48">
        <f t="shared" si="12"/>
        <v>214</v>
      </c>
      <c r="L48">
        <f t="shared" si="12"/>
        <v>247</v>
      </c>
      <c r="N48">
        <f t="shared" si="12"/>
        <v>225</v>
      </c>
      <c r="O48">
        <f t="shared" si="12"/>
        <v>166</v>
      </c>
      <c r="P48">
        <f t="shared" si="13"/>
        <v>199</v>
      </c>
      <c r="Q48">
        <f t="shared" si="13"/>
        <v>315</v>
      </c>
      <c r="R48">
        <f t="shared" si="13"/>
        <v>240</v>
      </c>
      <c r="S48">
        <f t="shared" si="13"/>
        <v>246</v>
      </c>
      <c r="T48">
        <f aca="true" t="shared" si="14" ref="T48:T65">SUM(B48:S48)</f>
        <v>2695</v>
      </c>
    </row>
    <row r="49" spans="1:20" ht="12.75" hidden="1">
      <c r="A49" s="3" t="s">
        <v>3</v>
      </c>
      <c r="B49" s="8">
        <f t="shared" si="10"/>
        <v>38156122.7</v>
      </c>
      <c r="C49" s="8"/>
      <c r="D49" s="8">
        <f t="shared" si="10"/>
        <v>26030151.58</v>
      </c>
      <c r="E49" s="8"/>
      <c r="F49" s="8">
        <f t="shared" si="11"/>
        <v>40285584.21</v>
      </c>
      <c r="G49" s="8"/>
      <c r="H49" s="8">
        <f t="shared" si="11"/>
        <v>47595057.980000004</v>
      </c>
      <c r="I49" s="8"/>
      <c r="J49" s="8">
        <f t="shared" si="12"/>
        <v>39554799.98</v>
      </c>
      <c r="K49" s="8"/>
      <c r="L49" s="8">
        <f t="shared" si="12"/>
        <v>68145905.98</v>
      </c>
      <c r="M49" s="8"/>
      <c r="N49" s="8">
        <f t="shared" si="12"/>
        <v>50714819.019999996</v>
      </c>
      <c r="O49" s="8">
        <f t="shared" si="12"/>
        <v>40395872.67</v>
      </c>
      <c r="P49" s="8">
        <f t="shared" si="13"/>
        <v>31688747.439999998</v>
      </c>
      <c r="Q49" s="8">
        <f t="shared" si="13"/>
        <v>56423309.34</v>
      </c>
      <c r="R49" s="8">
        <f t="shared" si="13"/>
        <v>38780048.269999996</v>
      </c>
      <c r="S49" s="8">
        <f t="shared" si="13"/>
        <v>58429113.61</v>
      </c>
      <c r="T49" s="8">
        <f t="shared" si="14"/>
        <v>536199532.78</v>
      </c>
    </row>
    <row r="50" ht="12.75" hidden="1">
      <c r="A50" s="3"/>
    </row>
    <row r="51" spans="1:20" ht="12.75" hidden="1">
      <c r="A51" s="2" t="s">
        <v>4</v>
      </c>
      <c r="B51">
        <f aca="true" t="shared" si="15" ref="B51:D55">B7+B29</f>
        <v>92</v>
      </c>
      <c r="D51">
        <f t="shared" si="15"/>
        <v>79</v>
      </c>
      <c r="F51">
        <f aca="true" t="shared" si="16" ref="F51:H55">F7+F29</f>
        <v>134</v>
      </c>
      <c r="H51">
        <f t="shared" si="16"/>
        <v>103</v>
      </c>
      <c r="J51">
        <f aca="true" t="shared" si="17" ref="J51:O55">J7+J29</f>
        <v>125</v>
      </c>
      <c r="L51">
        <f t="shared" si="17"/>
        <v>107</v>
      </c>
      <c r="N51">
        <f t="shared" si="17"/>
        <v>125</v>
      </c>
      <c r="O51">
        <f t="shared" si="17"/>
        <v>102</v>
      </c>
      <c r="P51">
        <f aca="true" t="shared" si="18" ref="P51:S55">P7+P29</f>
        <v>110</v>
      </c>
      <c r="Q51">
        <f t="shared" si="18"/>
        <v>144</v>
      </c>
      <c r="R51">
        <f t="shared" si="18"/>
        <v>127</v>
      </c>
      <c r="S51">
        <f t="shared" si="18"/>
        <v>134</v>
      </c>
      <c r="T51">
        <f t="shared" si="14"/>
        <v>1382</v>
      </c>
    </row>
    <row r="52" spans="1:20" ht="12.75" hidden="1">
      <c r="A52" s="3" t="s">
        <v>2</v>
      </c>
      <c r="B52">
        <f t="shared" si="15"/>
        <v>93</v>
      </c>
      <c r="D52">
        <f t="shared" si="15"/>
        <v>96</v>
      </c>
      <c r="F52">
        <f t="shared" si="16"/>
        <v>144</v>
      </c>
      <c r="H52">
        <f t="shared" si="16"/>
        <v>114</v>
      </c>
      <c r="J52">
        <f t="shared" si="17"/>
        <v>151</v>
      </c>
      <c r="L52">
        <f t="shared" si="17"/>
        <v>114</v>
      </c>
      <c r="N52">
        <f t="shared" si="17"/>
        <v>141</v>
      </c>
      <c r="O52">
        <f t="shared" si="17"/>
        <v>114</v>
      </c>
      <c r="P52">
        <f t="shared" si="18"/>
        <v>120</v>
      </c>
      <c r="Q52">
        <f t="shared" si="18"/>
        <v>171</v>
      </c>
      <c r="R52">
        <f t="shared" si="18"/>
        <v>142</v>
      </c>
      <c r="S52">
        <f t="shared" si="18"/>
        <v>150</v>
      </c>
      <c r="T52">
        <f t="shared" si="14"/>
        <v>1550</v>
      </c>
    </row>
    <row r="53" spans="1:20" ht="12.75" hidden="1">
      <c r="A53" s="3" t="s">
        <v>5</v>
      </c>
      <c r="B53" s="8">
        <f t="shared" si="15"/>
        <v>12473560.889999999</v>
      </c>
      <c r="C53" s="8"/>
      <c r="D53" s="8">
        <f t="shared" si="15"/>
        <v>11922244.97</v>
      </c>
      <c r="E53" s="8"/>
      <c r="F53" s="8">
        <f t="shared" si="16"/>
        <v>12635700.58</v>
      </c>
      <c r="G53" s="8"/>
      <c r="H53" s="8">
        <f t="shared" si="16"/>
        <v>29208432.25</v>
      </c>
      <c r="I53" s="8"/>
      <c r="J53" s="8">
        <f t="shared" si="17"/>
        <v>10920334.72</v>
      </c>
      <c r="K53" s="8"/>
      <c r="L53" s="8">
        <f t="shared" si="17"/>
        <v>16278430.229999999</v>
      </c>
      <c r="M53" s="8"/>
      <c r="N53" s="8">
        <f t="shared" si="17"/>
        <v>23627740.15</v>
      </c>
      <c r="O53" s="8">
        <f t="shared" si="17"/>
        <v>13491193.83</v>
      </c>
      <c r="P53" s="8">
        <f t="shared" si="18"/>
        <v>12280487.39</v>
      </c>
      <c r="Q53" s="8">
        <f t="shared" si="18"/>
        <v>30013207.410000004</v>
      </c>
      <c r="R53" s="8">
        <f t="shared" si="18"/>
        <v>23819436.75</v>
      </c>
      <c r="S53" s="8">
        <f t="shared" si="18"/>
        <v>22453869.46</v>
      </c>
      <c r="T53" s="8">
        <f t="shared" si="14"/>
        <v>219124638.63</v>
      </c>
    </row>
    <row r="54" spans="1:20" ht="12.75" hidden="1">
      <c r="A54" s="3" t="s">
        <v>6</v>
      </c>
      <c r="B54" s="8">
        <f t="shared" si="15"/>
        <v>16695598.99</v>
      </c>
      <c r="C54" s="8"/>
      <c r="D54" s="8">
        <f t="shared" si="15"/>
        <v>15910273.77</v>
      </c>
      <c r="E54" s="8"/>
      <c r="F54" s="8">
        <f t="shared" si="16"/>
        <v>17990377.16</v>
      </c>
      <c r="G54" s="8"/>
      <c r="H54" s="8">
        <f t="shared" si="16"/>
        <v>36775595.71</v>
      </c>
      <c r="I54" s="8"/>
      <c r="J54" s="8">
        <f t="shared" si="17"/>
        <v>15346256.59</v>
      </c>
      <c r="K54" s="8"/>
      <c r="L54" s="8">
        <f t="shared" si="17"/>
        <v>21233552.080000002</v>
      </c>
      <c r="M54" s="8"/>
      <c r="N54" s="8">
        <f t="shared" si="17"/>
        <v>37565892.199999996</v>
      </c>
      <c r="O54" s="8">
        <f t="shared" si="17"/>
        <v>18011726.17</v>
      </c>
      <c r="P54" s="8">
        <f t="shared" si="18"/>
        <v>17283161.41</v>
      </c>
      <c r="Q54" s="8">
        <f t="shared" si="18"/>
        <v>41543191.769999996</v>
      </c>
      <c r="R54" s="8">
        <f t="shared" si="18"/>
        <v>30241604.76</v>
      </c>
      <c r="S54" s="8">
        <f t="shared" si="18"/>
        <v>31237846.69</v>
      </c>
      <c r="T54" s="8">
        <f t="shared" si="14"/>
        <v>299835077.3</v>
      </c>
    </row>
    <row r="55" spans="1:20" ht="12.75" hidden="1">
      <c r="A55" s="3" t="s">
        <v>7</v>
      </c>
      <c r="B55" s="8">
        <f t="shared" si="15"/>
        <v>310565.19</v>
      </c>
      <c r="C55" s="8"/>
      <c r="D55" s="8">
        <f t="shared" si="15"/>
        <v>287689.35</v>
      </c>
      <c r="E55" s="8"/>
      <c r="F55" s="8">
        <f t="shared" si="16"/>
        <v>399961.18</v>
      </c>
      <c r="G55" s="8"/>
      <c r="H55" s="8">
        <f t="shared" si="16"/>
        <v>560670.75</v>
      </c>
      <c r="I55" s="8"/>
      <c r="J55" s="8">
        <f t="shared" si="17"/>
        <v>321206.8</v>
      </c>
      <c r="K55" s="8"/>
      <c r="L55" s="8">
        <f t="shared" si="17"/>
        <v>390295.07</v>
      </c>
      <c r="M55" s="8"/>
      <c r="N55" s="8">
        <f t="shared" si="17"/>
        <v>1070069.71</v>
      </c>
      <c r="O55" s="8">
        <f t="shared" si="17"/>
        <v>331964.05</v>
      </c>
      <c r="P55" s="8">
        <f t="shared" si="18"/>
        <v>407810.42</v>
      </c>
      <c r="Q55" s="8">
        <f t="shared" si="18"/>
        <v>984672.44</v>
      </c>
      <c r="R55" s="8">
        <f t="shared" si="18"/>
        <v>489165.49</v>
      </c>
      <c r="S55" s="8">
        <f t="shared" si="18"/>
        <v>192041.3</v>
      </c>
      <c r="T55" s="8">
        <f t="shared" si="14"/>
        <v>5746111.749999999</v>
      </c>
    </row>
    <row r="56" ht="12.75" hidden="1">
      <c r="A56" s="3"/>
    </row>
    <row r="57" spans="1:20" ht="12.75" hidden="1">
      <c r="A57" s="2" t="s">
        <v>8</v>
      </c>
      <c r="B57">
        <f aca="true" t="shared" si="19" ref="B57:D60">B13+B35</f>
        <v>0</v>
      </c>
      <c r="D57">
        <f t="shared" si="19"/>
        <v>0</v>
      </c>
      <c r="F57">
        <f aca="true" t="shared" si="20" ref="F57:H60">F13+F35</f>
        <v>0</v>
      </c>
      <c r="H57">
        <f t="shared" si="20"/>
        <v>0</v>
      </c>
      <c r="J57">
        <f aca="true" t="shared" si="21" ref="J57:O60">J13+J35</f>
        <v>0</v>
      </c>
      <c r="L57">
        <f t="shared" si="21"/>
        <v>0</v>
      </c>
      <c r="N57">
        <f t="shared" si="21"/>
        <v>0</v>
      </c>
      <c r="O57">
        <f t="shared" si="21"/>
        <v>0</v>
      </c>
      <c r="P57">
        <f aca="true" t="shared" si="22" ref="P57:S60">P13+P35</f>
        <v>0</v>
      </c>
      <c r="Q57">
        <f t="shared" si="22"/>
        <v>1</v>
      </c>
      <c r="R57">
        <f t="shared" si="22"/>
        <v>0</v>
      </c>
      <c r="S57">
        <f t="shared" si="22"/>
        <v>0</v>
      </c>
      <c r="T57">
        <f t="shared" si="14"/>
        <v>1</v>
      </c>
    </row>
    <row r="58" spans="1:20" ht="12.75" hidden="1">
      <c r="A58" s="3" t="s">
        <v>2</v>
      </c>
      <c r="B58">
        <f t="shared" si="19"/>
        <v>0</v>
      </c>
      <c r="D58">
        <f t="shared" si="19"/>
        <v>0</v>
      </c>
      <c r="F58">
        <f t="shared" si="20"/>
        <v>0</v>
      </c>
      <c r="H58">
        <f t="shared" si="20"/>
        <v>0</v>
      </c>
      <c r="J58">
        <f t="shared" si="21"/>
        <v>0</v>
      </c>
      <c r="L58">
        <f t="shared" si="21"/>
        <v>0</v>
      </c>
      <c r="N58">
        <f t="shared" si="21"/>
        <v>0</v>
      </c>
      <c r="O58">
        <f t="shared" si="21"/>
        <v>0</v>
      </c>
      <c r="P58">
        <f t="shared" si="22"/>
        <v>0</v>
      </c>
      <c r="Q58">
        <f t="shared" si="22"/>
        <v>1</v>
      </c>
      <c r="R58">
        <f t="shared" si="22"/>
        <v>0</v>
      </c>
      <c r="S58">
        <f t="shared" si="22"/>
        <v>0</v>
      </c>
      <c r="T58">
        <f t="shared" si="14"/>
        <v>1</v>
      </c>
    </row>
    <row r="59" spans="1:20" ht="12.75" hidden="1">
      <c r="A59" s="3" t="s">
        <v>9</v>
      </c>
      <c r="B59" s="8">
        <f t="shared" si="19"/>
        <v>0</v>
      </c>
      <c r="C59" s="8"/>
      <c r="D59" s="8">
        <f t="shared" si="19"/>
        <v>0</v>
      </c>
      <c r="E59" s="8"/>
      <c r="F59" s="8">
        <f t="shared" si="20"/>
        <v>0</v>
      </c>
      <c r="G59" s="8"/>
      <c r="H59" s="8">
        <f t="shared" si="20"/>
        <v>0</v>
      </c>
      <c r="I59" s="8"/>
      <c r="J59" s="8">
        <f t="shared" si="21"/>
        <v>0</v>
      </c>
      <c r="K59" s="8"/>
      <c r="L59" s="8">
        <f t="shared" si="21"/>
        <v>0</v>
      </c>
      <c r="M59" s="8"/>
      <c r="N59" s="8">
        <f t="shared" si="21"/>
        <v>0</v>
      </c>
      <c r="O59" s="8">
        <f t="shared" si="21"/>
        <v>0</v>
      </c>
      <c r="P59" s="8">
        <f t="shared" si="22"/>
        <v>0</v>
      </c>
      <c r="Q59" s="8">
        <f t="shared" si="22"/>
        <v>375892.32</v>
      </c>
      <c r="R59" s="8">
        <f t="shared" si="22"/>
        <v>0</v>
      </c>
      <c r="S59" s="8">
        <f t="shared" si="22"/>
        <v>0</v>
      </c>
      <c r="T59" s="8">
        <f t="shared" si="14"/>
        <v>375892.32</v>
      </c>
    </row>
    <row r="60" spans="1:20" ht="12.75" hidden="1">
      <c r="A60" s="3" t="s">
        <v>10</v>
      </c>
      <c r="B60" s="8">
        <f t="shared" si="19"/>
        <v>0</v>
      </c>
      <c r="C60" s="8"/>
      <c r="D60" s="8">
        <f t="shared" si="19"/>
        <v>0</v>
      </c>
      <c r="E60" s="8"/>
      <c r="F60" s="8">
        <f t="shared" si="20"/>
        <v>0</v>
      </c>
      <c r="G60" s="8"/>
      <c r="H60" s="8">
        <f t="shared" si="20"/>
        <v>0</v>
      </c>
      <c r="I60" s="8"/>
      <c r="J60" s="8">
        <f t="shared" si="21"/>
        <v>0</v>
      </c>
      <c r="K60" s="8"/>
      <c r="L60" s="8">
        <f t="shared" si="21"/>
        <v>0</v>
      </c>
      <c r="M60" s="8"/>
      <c r="N60" s="8">
        <f t="shared" si="21"/>
        <v>0</v>
      </c>
      <c r="O60" s="8">
        <f t="shared" si="21"/>
        <v>0</v>
      </c>
      <c r="P60" s="8">
        <f t="shared" si="22"/>
        <v>0</v>
      </c>
      <c r="Q60" s="8">
        <f t="shared" si="22"/>
        <v>632182.53</v>
      </c>
      <c r="R60" s="8">
        <f t="shared" si="22"/>
        <v>0</v>
      </c>
      <c r="S60" s="8">
        <f t="shared" si="22"/>
        <v>0</v>
      </c>
      <c r="T60" s="8">
        <f t="shared" si="14"/>
        <v>632182.53</v>
      </c>
    </row>
    <row r="61" ht="12.75" hidden="1">
      <c r="A61" s="3"/>
    </row>
    <row r="62" spans="1:20" ht="12.75">
      <c r="A62" s="2" t="s">
        <v>11</v>
      </c>
      <c r="B62">
        <f aca="true" t="shared" si="23" ref="B62:D65">B18+B40</f>
        <v>226</v>
      </c>
      <c r="C62" s="13">
        <v>183</v>
      </c>
      <c r="D62">
        <f t="shared" si="23"/>
        <v>215</v>
      </c>
      <c r="E62" s="13">
        <v>236</v>
      </c>
      <c r="F62">
        <f aca="true" t="shared" si="24" ref="F62:H65">F18+F40</f>
        <v>354</v>
      </c>
      <c r="G62" s="13">
        <v>207</v>
      </c>
      <c r="H62">
        <f t="shared" si="24"/>
        <v>276</v>
      </c>
      <c r="I62" s="13">
        <v>228</v>
      </c>
      <c r="J62">
        <f aca="true" t="shared" si="25" ref="J62:O65">J18+J40</f>
        <v>331</v>
      </c>
      <c r="K62" s="13">
        <v>256</v>
      </c>
      <c r="L62">
        <f t="shared" si="25"/>
        <v>315</v>
      </c>
      <c r="M62">
        <v>245</v>
      </c>
      <c r="N62">
        <f t="shared" si="25"/>
        <v>335</v>
      </c>
      <c r="O62">
        <f t="shared" si="25"/>
        <v>257</v>
      </c>
      <c r="P62">
        <f aca="true" t="shared" si="26" ref="P62:S65">P18+P40</f>
        <v>289</v>
      </c>
      <c r="Q62">
        <f t="shared" si="26"/>
        <v>410</v>
      </c>
      <c r="R62">
        <f t="shared" si="26"/>
        <v>325</v>
      </c>
      <c r="S62">
        <f t="shared" si="26"/>
        <v>344</v>
      </c>
      <c r="T62">
        <f t="shared" si="14"/>
        <v>5032</v>
      </c>
    </row>
    <row r="63" spans="1:20" ht="12.75">
      <c r="A63" s="3" t="s">
        <v>12</v>
      </c>
      <c r="B63">
        <f t="shared" si="23"/>
        <v>249</v>
      </c>
      <c r="C63" s="13">
        <v>213</v>
      </c>
      <c r="D63">
        <f t="shared" si="23"/>
        <v>385</v>
      </c>
      <c r="E63" s="13">
        <v>267</v>
      </c>
      <c r="F63">
        <f t="shared" si="24"/>
        <v>369</v>
      </c>
      <c r="G63" s="13">
        <v>245</v>
      </c>
      <c r="H63">
        <f t="shared" si="24"/>
        <v>287</v>
      </c>
      <c r="I63" s="13">
        <v>247</v>
      </c>
      <c r="J63">
        <f t="shared" si="25"/>
        <v>365</v>
      </c>
      <c r="K63" s="13">
        <v>309</v>
      </c>
      <c r="L63">
        <f t="shared" si="25"/>
        <v>361</v>
      </c>
      <c r="M63">
        <v>288</v>
      </c>
      <c r="N63">
        <f t="shared" si="25"/>
        <v>366</v>
      </c>
      <c r="O63">
        <f t="shared" si="25"/>
        <v>280</v>
      </c>
      <c r="P63">
        <f t="shared" si="26"/>
        <v>319</v>
      </c>
      <c r="Q63">
        <f t="shared" si="26"/>
        <v>487</v>
      </c>
      <c r="R63">
        <f t="shared" si="26"/>
        <v>382</v>
      </c>
      <c r="S63">
        <f t="shared" si="26"/>
        <v>396</v>
      </c>
      <c r="T63">
        <f t="shared" si="14"/>
        <v>5815</v>
      </c>
    </row>
    <row r="64" spans="1:20" ht="12.75">
      <c r="A64" s="3" t="s">
        <v>14</v>
      </c>
      <c r="B64" s="8">
        <f t="shared" si="23"/>
        <v>50629683.589999996</v>
      </c>
      <c r="C64" s="14">
        <v>41492877.73</v>
      </c>
      <c r="D64" s="8">
        <f t="shared" si="23"/>
        <v>37952396.55</v>
      </c>
      <c r="E64" s="14">
        <v>47960957.78</v>
      </c>
      <c r="F64" s="8">
        <f t="shared" si="24"/>
        <v>52921284.79000001</v>
      </c>
      <c r="G64" s="14">
        <v>44971839.08</v>
      </c>
      <c r="H64" s="8">
        <f t="shared" si="24"/>
        <v>76803490.22999999</v>
      </c>
      <c r="I64" s="14">
        <v>41190484.75</v>
      </c>
      <c r="J64" s="8">
        <f t="shared" si="25"/>
        <v>50475134.7</v>
      </c>
      <c r="K64" s="14">
        <v>59574573.59</v>
      </c>
      <c r="L64" s="8">
        <f t="shared" si="25"/>
        <v>84424336.21000001</v>
      </c>
      <c r="M64" s="8">
        <v>122133833.81</v>
      </c>
      <c r="N64" s="8">
        <f t="shared" si="25"/>
        <v>74342559.16999999</v>
      </c>
      <c r="O64" s="8">
        <f t="shared" si="25"/>
        <v>53887066.5</v>
      </c>
      <c r="P64" s="8">
        <f t="shared" si="26"/>
        <v>43969234.83</v>
      </c>
      <c r="Q64" s="8">
        <f t="shared" si="26"/>
        <v>86812409.07</v>
      </c>
      <c r="R64" s="8">
        <f t="shared" si="26"/>
        <v>62599485.019999996</v>
      </c>
      <c r="S64" s="8">
        <f t="shared" si="26"/>
        <v>80882983.07000001</v>
      </c>
      <c r="T64" s="8">
        <f t="shared" si="14"/>
        <v>1113024630.4699998</v>
      </c>
    </row>
    <row r="65" spans="1:20" ht="12.75">
      <c r="A65" s="3" t="s">
        <v>13</v>
      </c>
      <c r="B65" s="8">
        <f t="shared" si="23"/>
        <v>54851721.690000005</v>
      </c>
      <c r="C65" s="14">
        <v>45142258.8</v>
      </c>
      <c r="D65" s="8">
        <f t="shared" si="23"/>
        <v>41940425.35</v>
      </c>
      <c r="E65" s="14">
        <v>53602903.55</v>
      </c>
      <c r="F65" s="8">
        <f t="shared" si="24"/>
        <v>58275961.370000005</v>
      </c>
      <c r="G65" s="14">
        <v>52696895.5</v>
      </c>
      <c r="H65" s="8">
        <f t="shared" si="24"/>
        <v>84370653.69000001</v>
      </c>
      <c r="I65" s="14">
        <v>44555548.09</v>
      </c>
      <c r="J65" s="8">
        <f t="shared" si="25"/>
        <v>54901056.57</v>
      </c>
      <c r="K65" s="14">
        <v>65365661.52</v>
      </c>
      <c r="L65" s="8">
        <f t="shared" si="25"/>
        <v>89379458.06</v>
      </c>
      <c r="M65" s="8">
        <v>126791359.03</v>
      </c>
      <c r="N65" s="8">
        <f t="shared" si="25"/>
        <v>88280711.22</v>
      </c>
      <c r="O65" s="8">
        <f t="shared" si="25"/>
        <v>58407598.839999996</v>
      </c>
      <c r="P65" s="8">
        <f t="shared" si="26"/>
        <v>48971908.85</v>
      </c>
      <c r="Q65" s="8">
        <f t="shared" si="26"/>
        <v>98598683.64000002</v>
      </c>
      <c r="R65" s="8">
        <f t="shared" si="26"/>
        <v>69021653.03</v>
      </c>
      <c r="S65" s="8">
        <f t="shared" si="26"/>
        <v>89666960.30000001</v>
      </c>
      <c r="T65" s="8">
        <f t="shared" si="14"/>
        <v>1224821419.1000001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55" r:id="rId2"/>
  <headerFooter alignWithMargins="0">
    <oddHeader>&amp;L&amp;"Arial,Έντονα"&amp;12PAPHOS&amp;C&amp;F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3"/>
  <sheetViews>
    <sheetView view="pageBreakPreview" zoomScale="75" zoomScaleNormal="82" zoomScaleSheetLayoutView="75" workbookViewId="0" topLeftCell="A45">
      <selection activeCell="F83" sqref="F83"/>
    </sheetView>
  </sheetViews>
  <sheetFormatPr defaultColWidth="9.140625" defaultRowHeight="12.75"/>
  <cols>
    <col min="1" max="1" width="61.00390625" style="15" customWidth="1"/>
    <col min="2" max="14" width="15.421875" style="15" customWidth="1"/>
    <col min="15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66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90">
        <v>72</v>
      </c>
      <c r="C64" s="26">
        <v>73</v>
      </c>
      <c r="D64" s="26">
        <v>79</v>
      </c>
      <c r="E64" s="26">
        <v>80</v>
      </c>
      <c r="F64" s="26">
        <v>118</v>
      </c>
      <c r="G64" s="26">
        <v>162</v>
      </c>
      <c r="H64" s="26">
        <v>124</v>
      </c>
      <c r="I64" s="26">
        <v>76</v>
      </c>
      <c r="J64" s="26">
        <v>87</v>
      </c>
      <c r="K64" s="26">
        <v>117</v>
      </c>
      <c r="L64" s="26">
        <v>170</v>
      </c>
      <c r="M64" s="26">
        <v>306</v>
      </c>
      <c r="N64" s="28">
        <f>SUM(B64:M64)</f>
        <v>1464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67</v>
      </c>
      <c r="B66" s="49">
        <v>146</v>
      </c>
      <c r="C66" s="49">
        <v>96</v>
      </c>
      <c r="D66" s="49">
        <v>126</v>
      </c>
      <c r="E66" s="49">
        <v>117</v>
      </c>
      <c r="F66" s="49">
        <v>153</v>
      </c>
      <c r="G66" s="49">
        <v>146</v>
      </c>
      <c r="H66" s="49">
        <v>176</v>
      </c>
      <c r="I66" s="49">
        <v>91</v>
      </c>
      <c r="J66" s="49">
        <v>118</v>
      </c>
      <c r="K66" s="49">
        <v>145</v>
      </c>
      <c r="L66" s="49">
        <v>161</v>
      </c>
      <c r="M66" s="49">
        <v>131</v>
      </c>
      <c r="N66" s="44">
        <f>SUM(B66:M66)</f>
        <v>1606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45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6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32" customFormat="1" ht="51" customHeight="1" thickBot="1">
      <c r="A70" s="55" t="s">
        <v>50</v>
      </c>
      <c r="B70" s="50">
        <f aca="true" t="shared" si="4" ref="B70:G70">SUM((B66-B64)/B64)</f>
        <v>1.0277777777777777</v>
      </c>
      <c r="C70" s="50">
        <f t="shared" si="4"/>
        <v>0.3150684931506849</v>
      </c>
      <c r="D70" s="50">
        <f t="shared" si="4"/>
        <v>0.5949367088607594</v>
      </c>
      <c r="E70" s="50">
        <f t="shared" si="4"/>
        <v>0.4625</v>
      </c>
      <c r="F70" s="50">
        <f t="shared" si="4"/>
        <v>0.2966101694915254</v>
      </c>
      <c r="G70" s="50">
        <f t="shared" si="4"/>
        <v>-0.09876543209876543</v>
      </c>
      <c r="H70" s="50">
        <f aca="true" t="shared" si="5" ref="H70:N70">SUM((H66-H64)/H64)</f>
        <v>0.41935483870967744</v>
      </c>
      <c r="I70" s="50">
        <f t="shared" si="5"/>
        <v>0.19736842105263158</v>
      </c>
      <c r="J70" s="50">
        <f t="shared" si="5"/>
        <v>0.3563218390804598</v>
      </c>
      <c r="K70" s="50">
        <f t="shared" si="5"/>
        <v>0.23931623931623933</v>
      </c>
      <c r="L70" s="50">
        <f t="shared" si="5"/>
        <v>-0.052941176470588235</v>
      </c>
      <c r="M70" s="50">
        <f>SUM((M66-M64)/M64)</f>
        <v>-0.5718954248366013</v>
      </c>
      <c r="N70" s="47">
        <f t="shared" si="5"/>
        <v>0.09699453551912568</v>
      </c>
    </row>
    <row r="71" spans="1:15" s="32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  <c r="O71" s="41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</sheetData>
  <sheetProtection/>
  <mergeCells count="2">
    <mergeCell ref="A46:N46"/>
    <mergeCell ref="A45:N45"/>
  </mergeCells>
  <printOptions gridLines="1"/>
  <pageMargins left="0.11811023622047245" right="0" top="0.03937007874015748" bottom="0.03937007874015748" header="0.11811023622047245" footer="0.11811023622047245"/>
  <pageSetup fitToHeight="1" fitToWidth="1" horizontalDpi="600" verticalDpi="600" orientation="landscape" paperSize="9" scale="55" r:id="rId2"/>
  <headerFooter>
    <oddHeader>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10"/>
  <sheetViews>
    <sheetView view="pageBreakPreview" zoomScale="75" zoomScaleNormal="84" zoomScaleSheetLayoutView="75" workbookViewId="0" topLeftCell="A45">
      <selection activeCell="E88" sqref="E88"/>
    </sheetView>
  </sheetViews>
  <sheetFormatPr defaultColWidth="9.140625" defaultRowHeight="12.75"/>
  <cols>
    <col min="1" max="1" width="69.140625" style="15" customWidth="1"/>
    <col min="2" max="14" width="16.7109375" style="15" customWidth="1"/>
    <col min="15" max="16384" width="9.140625" style="39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68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132</v>
      </c>
      <c r="C64" s="26">
        <v>177</v>
      </c>
      <c r="D64" s="26">
        <v>232</v>
      </c>
      <c r="E64" s="26">
        <v>192</v>
      </c>
      <c r="F64" s="26">
        <v>298</v>
      </c>
      <c r="G64" s="26">
        <v>304</v>
      </c>
      <c r="H64" s="26">
        <v>269</v>
      </c>
      <c r="I64" s="26">
        <v>201</v>
      </c>
      <c r="J64" s="26">
        <v>203</v>
      </c>
      <c r="K64" s="26">
        <v>306</v>
      </c>
      <c r="L64" s="26">
        <v>321</v>
      </c>
      <c r="M64" s="26">
        <v>532</v>
      </c>
      <c r="N64" s="28">
        <f>SUM(B64:M64)</f>
        <v>3167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71"/>
    </row>
    <row r="66" spans="1:252" ht="17.25" thickBot="1">
      <c r="A66" s="58" t="s">
        <v>67</v>
      </c>
      <c r="B66" s="49">
        <v>225</v>
      </c>
      <c r="C66" s="49">
        <v>256</v>
      </c>
      <c r="D66" s="49">
        <v>314</v>
      </c>
      <c r="E66" s="49">
        <v>246</v>
      </c>
      <c r="F66" s="49">
        <v>282</v>
      </c>
      <c r="G66" s="49">
        <v>338</v>
      </c>
      <c r="H66" s="49">
        <v>314</v>
      </c>
      <c r="I66" s="49">
        <v>262</v>
      </c>
      <c r="J66" s="49">
        <v>251</v>
      </c>
      <c r="K66" s="49">
        <v>289</v>
      </c>
      <c r="L66" s="49">
        <v>344</v>
      </c>
      <c r="M66" s="49">
        <v>290</v>
      </c>
      <c r="N66" s="73">
        <f>SUM(B66:M66)</f>
        <v>3411</v>
      </c>
      <c r="P66" s="40"/>
      <c r="Q66" s="38"/>
      <c r="R66" s="40"/>
      <c r="S66" s="38"/>
      <c r="T66" s="40"/>
      <c r="U66" s="38"/>
      <c r="V66" s="40"/>
      <c r="W66" s="38"/>
      <c r="X66" s="40"/>
      <c r="Y66" s="38"/>
      <c r="Z66" s="40"/>
      <c r="AA66" s="38"/>
      <c r="AB66" s="40"/>
      <c r="AC66" s="38"/>
      <c r="AD66" s="40"/>
      <c r="AE66" s="38"/>
      <c r="AF66" s="40"/>
      <c r="AG66" s="38"/>
      <c r="AH66" s="40"/>
      <c r="AI66" s="38"/>
      <c r="AJ66" s="40"/>
      <c r="AK66" s="38"/>
      <c r="AL66" s="40"/>
      <c r="AM66" s="38"/>
      <c r="AN66" s="40"/>
      <c r="AO66" s="38"/>
      <c r="AP66" s="40"/>
      <c r="AQ66" s="38"/>
      <c r="AR66" s="40"/>
      <c r="AS66" s="38"/>
      <c r="AT66" s="40"/>
      <c r="AU66" s="38"/>
      <c r="AV66" s="40"/>
      <c r="AW66" s="38"/>
      <c r="AX66" s="40"/>
      <c r="AY66" s="38"/>
      <c r="AZ66" s="40"/>
      <c r="BA66" s="38"/>
      <c r="BB66" s="40"/>
      <c r="BC66" s="38"/>
      <c r="BD66" s="40"/>
      <c r="BE66" s="38"/>
      <c r="BF66" s="40"/>
      <c r="BG66" s="38"/>
      <c r="BH66" s="40"/>
      <c r="BI66" s="38"/>
      <c r="BJ66" s="40"/>
      <c r="BK66" s="38"/>
      <c r="BL66" s="40"/>
      <c r="BM66" s="38"/>
      <c r="BN66" s="40"/>
      <c r="BO66" s="38"/>
      <c r="BP66" s="40"/>
      <c r="BQ66" s="38"/>
      <c r="BR66" s="40"/>
      <c r="BS66" s="38"/>
      <c r="BT66" s="40"/>
      <c r="BU66" s="38"/>
      <c r="BV66" s="40"/>
      <c r="BW66" s="38"/>
      <c r="BX66" s="40"/>
      <c r="BY66" s="38"/>
      <c r="BZ66" s="40"/>
      <c r="CA66" s="38"/>
      <c r="CB66" s="40"/>
      <c r="CC66" s="38"/>
      <c r="CD66" s="40"/>
      <c r="CE66" s="38"/>
      <c r="CF66" s="40"/>
      <c r="CG66" s="38"/>
      <c r="CH66" s="40"/>
      <c r="CI66" s="38"/>
      <c r="CJ66" s="40"/>
      <c r="CK66" s="38"/>
      <c r="CL66" s="40"/>
      <c r="CM66" s="38"/>
      <c r="CN66" s="40"/>
      <c r="CO66" s="38"/>
      <c r="CP66" s="40"/>
      <c r="CQ66" s="38"/>
      <c r="CR66" s="40"/>
      <c r="CS66" s="38"/>
      <c r="CT66" s="40"/>
      <c r="CU66" s="38"/>
      <c r="CV66" s="40"/>
      <c r="CW66" s="38"/>
      <c r="CX66" s="40"/>
      <c r="CY66" s="38"/>
      <c r="CZ66" s="40"/>
      <c r="DA66" s="38"/>
      <c r="DB66" s="40"/>
      <c r="DC66" s="38"/>
      <c r="DD66" s="40"/>
      <c r="DE66" s="38"/>
      <c r="DF66" s="40"/>
      <c r="DG66" s="38"/>
      <c r="DH66" s="40"/>
      <c r="DI66" s="38"/>
      <c r="DJ66" s="40"/>
      <c r="DK66" s="38"/>
      <c r="DL66" s="40"/>
      <c r="DM66" s="38"/>
      <c r="DN66" s="40"/>
      <c r="DO66" s="38"/>
      <c r="DP66" s="40"/>
      <c r="DQ66" s="38"/>
      <c r="DR66" s="40"/>
      <c r="DS66" s="38"/>
      <c r="DT66" s="40"/>
      <c r="DU66" s="38"/>
      <c r="DV66" s="40"/>
      <c r="DW66" s="38"/>
      <c r="DX66" s="40"/>
      <c r="DY66" s="38"/>
      <c r="DZ66" s="40"/>
      <c r="EA66" s="38"/>
      <c r="EB66" s="40"/>
      <c r="EC66" s="38"/>
      <c r="ED66" s="40"/>
      <c r="EE66" s="38"/>
      <c r="EF66" s="40"/>
      <c r="EG66" s="38"/>
      <c r="EH66" s="40"/>
      <c r="EI66" s="38"/>
      <c r="EJ66" s="40"/>
      <c r="EK66" s="38"/>
      <c r="EL66" s="40"/>
      <c r="EM66" s="38"/>
      <c r="EN66" s="40"/>
      <c r="EO66" s="38"/>
      <c r="EP66" s="40"/>
      <c r="EQ66" s="38"/>
      <c r="ER66" s="40"/>
      <c r="ES66" s="38"/>
      <c r="ET66" s="40"/>
      <c r="EU66" s="38"/>
      <c r="EV66" s="40"/>
      <c r="EW66" s="38"/>
      <c r="EX66" s="40"/>
      <c r="EY66" s="38"/>
      <c r="EZ66" s="40"/>
      <c r="FA66" s="38"/>
      <c r="FB66" s="40"/>
      <c r="FC66" s="38"/>
      <c r="FD66" s="40"/>
      <c r="FE66" s="38"/>
      <c r="FF66" s="40"/>
      <c r="FG66" s="38"/>
      <c r="FH66" s="40"/>
      <c r="FI66" s="38"/>
      <c r="FJ66" s="40"/>
      <c r="FK66" s="38"/>
      <c r="FL66" s="40"/>
      <c r="FM66" s="38"/>
      <c r="FN66" s="40"/>
      <c r="FO66" s="38"/>
      <c r="FP66" s="40"/>
      <c r="FQ66" s="38"/>
      <c r="FR66" s="40"/>
      <c r="FS66" s="38"/>
      <c r="FT66" s="40"/>
      <c r="FU66" s="38"/>
      <c r="FV66" s="40"/>
      <c r="FW66" s="38"/>
      <c r="FX66" s="40"/>
      <c r="FY66" s="38"/>
      <c r="FZ66" s="40"/>
      <c r="GA66" s="38"/>
      <c r="GB66" s="40"/>
      <c r="GC66" s="38"/>
      <c r="GD66" s="40"/>
      <c r="GE66" s="38"/>
      <c r="GF66" s="40"/>
      <c r="GG66" s="38"/>
      <c r="GH66" s="40"/>
      <c r="GI66" s="38"/>
      <c r="GJ66" s="40"/>
      <c r="GK66" s="38"/>
      <c r="GL66" s="40"/>
      <c r="GM66" s="38"/>
      <c r="GN66" s="40"/>
      <c r="GO66" s="38"/>
      <c r="GP66" s="40"/>
      <c r="GQ66" s="38"/>
      <c r="GR66" s="40"/>
      <c r="GS66" s="38"/>
      <c r="GT66" s="40"/>
      <c r="GU66" s="38"/>
      <c r="GV66" s="40"/>
      <c r="GW66" s="38"/>
      <c r="GX66" s="40"/>
      <c r="GY66" s="38"/>
      <c r="GZ66" s="40"/>
      <c r="HA66" s="38"/>
      <c r="HB66" s="40"/>
      <c r="HC66" s="38"/>
      <c r="HD66" s="40"/>
      <c r="HE66" s="38"/>
      <c r="HF66" s="40"/>
      <c r="HG66" s="38"/>
      <c r="HH66" s="40"/>
      <c r="HI66" s="38"/>
      <c r="HJ66" s="40"/>
      <c r="HK66" s="38"/>
      <c r="HL66" s="40"/>
      <c r="HM66" s="38"/>
      <c r="HN66" s="40"/>
      <c r="HO66" s="38"/>
      <c r="HP66" s="40"/>
      <c r="HQ66" s="38"/>
      <c r="HR66" s="40"/>
      <c r="HS66" s="38"/>
      <c r="HT66" s="40"/>
      <c r="HU66" s="38"/>
      <c r="HV66" s="40"/>
      <c r="HW66" s="38"/>
      <c r="HX66" s="40"/>
      <c r="HY66" s="38"/>
      <c r="HZ66" s="40"/>
      <c r="IA66" s="38"/>
      <c r="IB66" s="40"/>
      <c r="IC66" s="38"/>
      <c r="ID66" s="40"/>
      <c r="IE66" s="38"/>
      <c r="IF66" s="40"/>
      <c r="IG66" s="38"/>
      <c r="IH66" s="40"/>
      <c r="II66" s="38"/>
      <c r="IJ66" s="40"/>
      <c r="IK66" s="38"/>
      <c r="IL66" s="40"/>
      <c r="IM66" s="38"/>
      <c r="IN66" s="40"/>
      <c r="IO66" s="38"/>
      <c r="IP66" s="40"/>
      <c r="IQ66" s="38"/>
      <c r="IR66" s="40"/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5"/>
    </row>
    <row r="69" spans="1:15" ht="15">
      <c r="A69" s="52" t="s">
        <v>49</v>
      </c>
      <c r="B69" s="23" t="s">
        <v>52</v>
      </c>
      <c r="C69" s="48" t="s">
        <v>54</v>
      </c>
      <c r="D69" s="48" t="s">
        <v>55</v>
      </c>
      <c r="E69" s="48" t="s">
        <v>56</v>
      </c>
      <c r="F69" s="48" t="s">
        <v>57</v>
      </c>
      <c r="G69" s="48" t="s">
        <v>58</v>
      </c>
      <c r="H69" s="48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  <c r="O69" s="41"/>
    </row>
    <row r="70" spans="1:14" s="41" customFormat="1" ht="48" customHeight="1" thickBot="1">
      <c r="A70" s="55" t="s">
        <v>50</v>
      </c>
      <c r="B70" s="50">
        <f aca="true" t="shared" si="4" ref="B70:G70">SUM((B66-B64)/B64)</f>
        <v>0.7045454545454546</v>
      </c>
      <c r="C70" s="50">
        <f t="shared" si="4"/>
        <v>0.4463276836158192</v>
      </c>
      <c r="D70" s="50">
        <f t="shared" si="4"/>
        <v>0.35344827586206895</v>
      </c>
      <c r="E70" s="50">
        <f t="shared" si="4"/>
        <v>0.28125</v>
      </c>
      <c r="F70" s="50">
        <f t="shared" si="4"/>
        <v>-0.053691275167785234</v>
      </c>
      <c r="G70" s="50">
        <f t="shared" si="4"/>
        <v>0.1118421052631579</v>
      </c>
      <c r="H70" s="50">
        <f aca="true" t="shared" si="5" ref="H70:N70">SUM((H66-H64)/H64)</f>
        <v>0.16728624535315986</v>
      </c>
      <c r="I70" s="50">
        <f t="shared" si="5"/>
        <v>0.3034825870646766</v>
      </c>
      <c r="J70" s="50">
        <f t="shared" si="5"/>
        <v>0.23645320197044334</v>
      </c>
      <c r="K70" s="50">
        <f t="shared" si="5"/>
        <v>-0.05555555555555555</v>
      </c>
      <c r="L70" s="50">
        <f t="shared" si="5"/>
        <v>0.07165109034267912</v>
      </c>
      <c r="M70" s="50">
        <f>SUM((M66-M64)/M64)</f>
        <v>-0.4548872180451128</v>
      </c>
      <c r="N70" s="59">
        <f t="shared" si="5"/>
        <v>0.07704452162930218</v>
      </c>
    </row>
    <row r="71" spans="1:14" s="41" customFormat="1" ht="16.5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70"/>
    </row>
    <row r="72" spans="1:13" ht="18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ht="15">
      <c r="A73" s="16"/>
    </row>
    <row r="74" ht="15">
      <c r="A74" s="16"/>
    </row>
    <row r="75" ht="15">
      <c r="A75" s="16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8" spans="2:13" ht="14.2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80" spans="1:13" ht="15">
      <c r="A80" s="16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ht="14.2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110" ht="20.25" customHeight="1">
      <c r="A110" s="43"/>
    </row>
    <row r="120" ht="12" customHeight="1"/>
    <row r="121" ht="14.25" hidden="1"/>
  </sheetData>
  <sheetProtection/>
  <mergeCells count="2">
    <mergeCell ref="A46:N46"/>
    <mergeCell ref="A45:N45"/>
  </mergeCells>
  <printOptions gridLines="1"/>
  <pageMargins left="0.1968503937007874" right="0.15748031496062992" top="0.4724409448818898" bottom="0.2362204724409449" header="0.2755905511811024" footer="0.03937007874015748"/>
  <pageSetup fitToHeight="1" fitToWidth="1" horizontalDpi="600" verticalDpi="600" orientation="landscape" paperSize="9" scale="50" r:id="rId2"/>
  <headerFooter>
    <oddHeader>&amp;R&amp;11&amp;D</oddHeader>
  </headerFooter>
  <rowBreaks count="1" manualBreakCount="1">
    <brk id="119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view="pageBreakPreview" zoomScale="75" zoomScaleNormal="86" zoomScaleSheetLayoutView="75" workbookViewId="0" topLeftCell="A45">
      <selection activeCell="E83" sqref="E83"/>
    </sheetView>
  </sheetViews>
  <sheetFormatPr defaultColWidth="9.140625" defaultRowHeight="12.75"/>
  <cols>
    <col min="1" max="1" width="68.421875" style="15" customWidth="1"/>
    <col min="2" max="2" width="17.57421875" style="15" customWidth="1"/>
    <col min="3" max="3" width="18.00390625" style="15" customWidth="1"/>
    <col min="4" max="4" width="16.57421875" style="15" customWidth="1"/>
    <col min="5" max="5" width="16.7109375" style="15" customWidth="1"/>
    <col min="6" max="6" width="19.140625" style="15" customWidth="1"/>
    <col min="7" max="7" width="15.421875" style="15" customWidth="1"/>
    <col min="8" max="8" width="19.140625" style="15" customWidth="1"/>
    <col min="9" max="9" width="15.28125" style="15" customWidth="1"/>
    <col min="10" max="13" width="18.28125" style="15" customWidth="1"/>
    <col min="14" max="14" width="23.28125" style="15" customWidth="1"/>
    <col min="15" max="15" width="34.42187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57" customHeight="1">
      <c r="A45" s="82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1" t="s">
        <v>69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8" hidden="1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28"/>
    </row>
    <row r="49" spans="1:14" ht="18" hidden="1">
      <c r="A49" s="62" t="s">
        <v>1</v>
      </c>
      <c r="B49" s="61">
        <f aca="true" t="shared" si="1" ref="B49:C51">B3+B25</f>
        <v>291</v>
      </c>
      <c r="C49" s="61">
        <f t="shared" si="1"/>
        <v>291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28"/>
    </row>
    <row r="50" spans="1:14" ht="18" hidden="1">
      <c r="A50" s="60" t="s">
        <v>2</v>
      </c>
      <c r="B50" s="61">
        <f t="shared" si="1"/>
        <v>331</v>
      </c>
      <c r="C50" s="61">
        <f t="shared" si="1"/>
        <v>331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28"/>
    </row>
    <row r="51" spans="1:14" ht="18" hidden="1">
      <c r="A51" s="60" t="s">
        <v>3</v>
      </c>
      <c r="B51" s="63">
        <f t="shared" si="1"/>
        <v>54925369.95</v>
      </c>
      <c r="C51" s="63">
        <f t="shared" si="1"/>
        <v>54925369.95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28"/>
    </row>
    <row r="52" spans="1:14" ht="18" hidden="1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28"/>
    </row>
    <row r="53" spans="1:14" ht="18" hidden="1">
      <c r="A53" s="62" t="s">
        <v>4</v>
      </c>
      <c r="B53" s="61">
        <f aca="true" t="shared" si="2" ref="B53:C57">B7+B29</f>
        <v>127</v>
      </c>
      <c r="C53" s="61">
        <f t="shared" si="2"/>
        <v>127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28"/>
    </row>
    <row r="54" spans="1:14" ht="18" hidden="1">
      <c r="A54" s="60" t="s">
        <v>2</v>
      </c>
      <c r="B54" s="61">
        <f t="shared" si="2"/>
        <v>144</v>
      </c>
      <c r="C54" s="61">
        <f t="shared" si="2"/>
        <v>144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28"/>
    </row>
    <row r="55" spans="1:14" ht="18" hidden="1">
      <c r="A55" s="60" t="s">
        <v>5</v>
      </c>
      <c r="B55" s="63">
        <f t="shared" si="2"/>
        <v>9556715.29</v>
      </c>
      <c r="C55" s="63">
        <f t="shared" si="2"/>
        <v>9556715.29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28"/>
    </row>
    <row r="56" spans="1:14" ht="18" hidden="1">
      <c r="A56" s="60" t="s">
        <v>6</v>
      </c>
      <c r="B56" s="63">
        <f t="shared" si="2"/>
        <v>12307910.4</v>
      </c>
      <c r="C56" s="63">
        <f t="shared" si="2"/>
        <v>12307910.4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8"/>
    </row>
    <row r="57" spans="1:14" ht="18" hidden="1">
      <c r="A57" s="60" t="s">
        <v>7</v>
      </c>
      <c r="B57" s="63">
        <f t="shared" si="2"/>
        <v>170510</v>
      </c>
      <c r="C57" s="63">
        <f t="shared" si="2"/>
        <v>170510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28"/>
    </row>
    <row r="58" spans="1:14" ht="18" hidden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28"/>
    </row>
    <row r="59" spans="1:14" ht="18" hidden="1">
      <c r="A59" s="62" t="s">
        <v>8</v>
      </c>
      <c r="B59" s="61">
        <f aca="true" t="shared" si="3" ref="B59:C62">B13+B35</f>
        <v>2</v>
      </c>
      <c r="C59" s="61">
        <f t="shared" si="3"/>
        <v>2</v>
      </c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28"/>
    </row>
    <row r="60" spans="1:14" ht="18" hidden="1">
      <c r="A60" s="60" t="s">
        <v>2</v>
      </c>
      <c r="B60" s="61">
        <f t="shared" si="3"/>
        <v>2</v>
      </c>
      <c r="C60" s="61">
        <f t="shared" si="3"/>
        <v>2</v>
      </c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28"/>
    </row>
    <row r="61" spans="1:14" ht="18" hidden="1">
      <c r="A61" s="60" t="s">
        <v>9</v>
      </c>
      <c r="B61" s="63">
        <f t="shared" si="3"/>
        <v>333177.29</v>
      </c>
      <c r="C61" s="63">
        <f t="shared" si="3"/>
        <v>333177.29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28"/>
    </row>
    <row r="62" spans="1:14" ht="18" hidden="1">
      <c r="A62" s="60" t="s">
        <v>10</v>
      </c>
      <c r="B62" s="63">
        <f t="shared" si="3"/>
        <v>358806.31</v>
      </c>
      <c r="C62" s="63">
        <f t="shared" si="3"/>
        <v>358806.31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28"/>
    </row>
    <row r="63" spans="1:14" ht="18" hidden="1">
      <c r="A63" s="6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28"/>
    </row>
    <row r="64" spans="1:14" ht="15">
      <c r="A64" s="57" t="s">
        <v>65</v>
      </c>
      <c r="B64" s="26">
        <v>102</v>
      </c>
      <c r="C64" s="26">
        <v>100</v>
      </c>
      <c r="D64" s="26">
        <v>113</v>
      </c>
      <c r="E64" s="26">
        <v>69</v>
      </c>
      <c r="F64" s="26">
        <v>119</v>
      </c>
      <c r="G64" s="26">
        <v>96</v>
      </c>
      <c r="H64" s="26">
        <v>103</v>
      </c>
      <c r="I64" s="26">
        <v>88</v>
      </c>
      <c r="J64" s="26">
        <v>107</v>
      </c>
      <c r="K64" s="26">
        <v>111</v>
      </c>
      <c r="L64" s="26">
        <v>151</v>
      </c>
      <c r="M64" s="26">
        <v>181</v>
      </c>
      <c r="N64" s="28">
        <f>SUM(B64:M64)</f>
        <v>1340</v>
      </c>
    </row>
    <row r="65" spans="1:14" ht="18">
      <c r="A65" s="57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28"/>
    </row>
    <row r="66" spans="1:14" ht="15.75" thickBot="1">
      <c r="A66" s="58" t="s">
        <v>67</v>
      </c>
      <c r="B66" s="49">
        <v>112</v>
      </c>
      <c r="C66" s="49">
        <v>99</v>
      </c>
      <c r="D66" s="49">
        <v>116</v>
      </c>
      <c r="E66" s="49">
        <v>83</v>
      </c>
      <c r="F66" s="49">
        <v>113</v>
      </c>
      <c r="G66" s="49">
        <v>133</v>
      </c>
      <c r="H66" s="49">
        <v>112</v>
      </c>
      <c r="I66" s="49">
        <v>94</v>
      </c>
      <c r="J66" s="49">
        <v>121</v>
      </c>
      <c r="K66" s="49">
        <v>116</v>
      </c>
      <c r="L66" s="49">
        <v>143</v>
      </c>
      <c r="M66" s="49">
        <v>103</v>
      </c>
      <c r="N66" s="44">
        <f>SUM(B66:M66)</f>
        <v>1345</v>
      </c>
    </row>
    <row r="67" spans="1:14" ht="18">
      <c r="A67" s="3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72"/>
    </row>
    <row r="68" spans="1:14" ht="18.75" thickBot="1">
      <c r="A68" s="66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48"/>
    </row>
    <row r="69" spans="1:14" ht="15">
      <c r="A69" s="79" t="s">
        <v>49</v>
      </c>
      <c r="B69" s="69" t="s">
        <v>51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51" t="s">
        <v>48</v>
      </c>
    </row>
    <row r="70" spans="1:14" s="32" customFormat="1" ht="48" customHeight="1" thickBot="1">
      <c r="A70" s="78" t="s">
        <v>50</v>
      </c>
      <c r="B70" s="50">
        <f aca="true" t="shared" si="4" ref="B70:G70">SUM((B66-B64)/B64)</f>
        <v>0.09803921568627451</v>
      </c>
      <c r="C70" s="50">
        <f t="shared" si="4"/>
        <v>-0.01</v>
      </c>
      <c r="D70" s="50">
        <f t="shared" si="4"/>
        <v>0.02654867256637168</v>
      </c>
      <c r="E70" s="50">
        <f t="shared" si="4"/>
        <v>0.2028985507246377</v>
      </c>
      <c r="F70" s="50">
        <f t="shared" si="4"/>
        <v>-0.05042016806722689</v>
      </c>
      <c r="G70" s="50">
        <f t="shared" si="4"/>
        <v>0.3854166666666667</v>
      </c>
      <c r="H70" s="50">
        <f aca="true" t="shared" si="5" ref="H70:N70">SUM((H66-H64)/H64)</f>
        <v>0.08737864077669903</v>
      </c>
      <c r="I70" s="50">
        <f t="shared" si="5"/>
        <v>0.06818181818181818</v>
      </c>
      <c r="J70" s="50">
        <f t="shared" si="5"/>
        <v>0.1308411214953271</v>
      </c>
      <c r="K70" s="50">
        <f t="shared" si="5"/>
        <v>0.04504504504504504</v>
      </c>
      <c r="L70" s="50">
        <f t="shared" si="5"/>
        <v>-0.052980132450331126</v>
      </c>
      <c r="M70" s="50">
        <f>SUM((M66-M64)/M64)</f>
        <v>-0.430939226519337</v>
      </c>
      <c r="N70" s="76">
        <f t="shared" si="5"/>
        <v>0.0037313432835820895</v>
      </c>
    </row>
    <row r="71" spans="1:13" ht="18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23.25" customHeight="1">
      <c r="A109" s="43"/>
    </row>
  </sheetData>
  <sheetProtection/>
  <mergeCells count="2">
    <mergeCell ref="A46:N46"/>
    <mergeCell ref="A45:N45"/>
  </mergeCells>
  <printOptions gridLines="1"/>
  <pageMargins left="0.11811023622047245" right="0.5118110236220472" top="0.35433070866141736" bottom="0.35433070866141736" header="0.11811023622047245" footer="0.11811023622047245"/>
  <pageSetup fitToHeight="1" fitToWidth="1" horizontalDpi="600" verticalDpi="600" orientation="landscape" paperSize="9" scale="46" r:id="rId2"/>
  <headerFooter>
    <oddHeader>&amp;R&amp;11&amp;D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9"/>
  <sheetViews>
    <sheetView view="pageBreakPreview" zoomScale="75" zoomScaleSheetLayoutView="75" workbookViewId="0" topLeftCell="C45">
      <selection activeCell="M66" sqref="M66"/>
    </sheetView>
  </sheetViews>
  <sheetFormatPr defaultColWidth="9.140625" defaultRowHeight="12.75"/>
  <cols>
    <col min="1" max="1" width="58.8515625" style="15" customWidth="1"/>
    <col min="2" max="2" width="23.140625" style="15" customWidth="1"/>
    <col min="3" max="3" width="17.28125" style="15" customWidth="1"/>
    <col min="4" max="4" width="17.7109375" style="15" customWidth="1"/>
    <col min="5" max="5" width="18.00390625" style="15" customWidth="1"/>
    <col min="6" max="6" width="13.28125" style="15" customWidth="1"/>
    <col min="7" max="7" width="18.57421875" style="15" customWidth="1"/>
    <col min="8" max="8" width="19.140625" style="15" customWidth="1"/>
    <col min="9" max="9" width="19.00390625" style="15" customWidth="1"/>
    <col min="10" max="13" width="21.421875" style="15" customWidth="1"/>
    <col min="14" max="14" width="21.28125" style="15" customWidth="1"/>
    <col min="15" max="15" width="23.140625" style="0" customWidth="1"/>
    <col min="16" max="18" width="9.140625" style="0" customWidth="1"/>
  </cols>
  <sheetData>
    <row r="1" spans="1:13" ht="14.25" hidden="1">
      <c r="A1" s="1" t="s">
        <v>0</v>
      </c>
      <c r="B1" s="4" t="s">
        <v>16</v>
      </c>
      <c r="C1" s="4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4.25" hidden="1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4.25" hidden="1">
      <c r="A3" s="2" t="s">
        <v>1</v>
      </c>
      <c r="B3">
        <v>291</v>
      </c>
      <c r="C3">
        <v>291</v>
      </c>
      <c r="D3"/>
      <c r="E3"/>
      <c r="F3"/>
      <c r="G3"/>
      <c r="H3"/>
      <c r="I3"/>
      <c r="J3"/>
      <c r="K3"/>
      <c r="L3"/>
      <c r="M3"/>
    </row>
    <row r="4" spans="1:13" ht="14.25" hidden="1">
      <c r="A4" s="3" t="s">
        <v>2</v>
      </c>
      <c r="B4">
        <v>331</v>
      </c>
      <c r="C4">
        <v>331</v>
      </c>
      <c r="D4"/>
      <c r="E4"/>
      <c r="F4"/>
      <c r="G4"/>
      <c r="H4"/>
      <c r="I4"/>
      <c r="J4"/>
      <c r="K4"/>
      <c r="L4"/>
      <c r="M4"/>
    </row>
    <row r="5" spans="1:13" ht="14.25" hidden="1">
      <c r="A5" s="3" t="s">
        <v>3</v>
      </c>
      <c r="B5" s="8">
        <v>54925369.95</v>
      </c>
      <c r="C5" s="8">
        <v>54925369.95</v>
      </c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4.25" hidden="1">
      <c r="A6" s="3"/>
      <c r="B6"/>
      <c r="C6"/>
      <c r="D6"/>
      <c r="E6"/>
      <c r="F6"/>
      <c r="G6"/>
      <c r="H6"/>
      <c r="I6"/>
      <c r="J6"/>
      <c r="K6"/>
      <c r="L6"/>
      <c r="M6"/>
    </row>
    <row r="7" spans="1:13" ht="14.25" hidden="1">
      <c r="A7" s="2" t="s">
        <v>4</v>
      </c>
      <c r="B7">
        <v>127</v>
      </c>
      <c r="C7">
        <v>127</v>
      </c>
      <c r="D7"/>
      <c r="E7"/>
      <c r="F7"/>
      <c r="G7"/>
      <c r="H7"/>
      <c r="I7"/>
      <c r="J7"/>
      <c r="K7"/>
      <c r="L7"/>
      <c r="M7"/>
    </row>
    <row r="8" spans="1:13" ht="14.25" hidden="1">
      <c r="A8" s="3" t="s">
        <v>2</v>
      </c>
      <c r="B8">
        <v>144</v>
      </c>
      <c r="C8">
        <v>144</v>
      </c>
      <c r="D8"/>
      <c r="E8"/>
      <c r="F8"/>
      <c r="G8"/>
      <c r="H8"/>
      <c r="I8"/>
      <c r="J8"/>
      <c r="K8"/>
      <c r="L8"/>
      <c r="M8"/>
    </row>
    <row r="9" spans="1:13" ht="14.25" hidden="1">
      <c r="A9" s="3" t="s">
        <v>5</v>
      </c>
      <c r="B9" s="8">
        <v>9556715.29</v>
      </c>
      <c r="C9" s="8">
        <v>9556715.29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4.25" hidden="1">
      <c r="A10" s="3" t="s">
        <v>6</v>
      </c>
      <c r="B10" s="8">
        <v>12307910.4</v>
      </c>
      <c r="C10" s="8">
        <v>12307910.4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4.25" hidden="1">
      <c r="A11" s="3" t="s">
        <v>7</v>
      </c>
      <c r="B11" s="8">
        <v>170510</v>
      </c>
      <c r="C11" s="8">
        <v>170510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4.25" hidden="1">
      <c r="A12" s="3"/>
      <c r="B12"/>
      <c r="C12"/>
      <c r="D12"/>
      <c r="E12"/>
      <c r="F12"/>
      <c r="G12"/>
      <c r="H12"/>
      <c r="I12"/>
      <c r="J12"/>
      <c r="K12"/>
      <c r="L12"/>
      <c r="M12"/>
    </row>
    <row r="13" spans="1:13" ht="14.25" hidden="1">
      <c r="A13" s="2" t="s">
        <v>8</v>
      </c>
      <c r="B13" s="6">
        <v>2</v>
      </c>
      <c r="C13" s="6">
        <v>2</v>
      </c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 hidden="1">
      <c r="A14" s="3" t="s">
        <v>2</v>
      </c>
      <c r="B14" s="6">
        <v>2</v>
      </c>
      <c r="C14" s="6">
        <v>2</v>
      </c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 hidden="1">
      <c r="A15" s="3" t="s">
        <v>9</v>
      </c>
      <c r="B15" s="8">
        <v>333177.29</v>
      </c>
      <c r="C15" s="8">
        <v>333177.29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4.25" hidden="1">
      <c r="A16" s="3" t="s">
        <v>10</v>
      </c>
      <c r="B16" s="8">
        <v>358806.31</v>
      </c>
      <c r="C16" s="8">
        <v>358806.31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 hidden="1">
      <c r="A17" s="3"/>
      <c r="B17"/>
      <c r="C17"/>
      <c r="D17"/>
      <c r="E17"/>
      <c r="F17"/>
      <c r="G17"/>
      <c r="H17"/>
      <c r="I17"/>
      <c r="J17"/>
      <c r="K17"/>
      <c r="L17"/>
      <c r="M17"/>
    </row>
    <row r="18" spans="1:13" ht="14.25" hidden="1">
      <c r="A18" s="2" t="s">
        <v>11</v>
      </c>
      <c r="B18">
        <f aca="true" t="shared" si="0" ref="B18:C20">B3+B7+B13</f>
        <v>420</v>
      </c>
      <c r="C18">
        <f t="shared" si="0"/>
        <v>420</v>
      </c>
      <c r="D18"/>
      <c r="E18"/>
      <c r="F18"/>
      <c r="G18"/>
      <c r="H18"/>
      <c r="I18"/>
      <c r="J18"/>
      <c r="K18"/>
      <c r="L18"/>
      <c r="M18"/>
    </row>
    <row r="19" spans="1:13" ht="14.25" hidden="1">
      <c r="A19" s="3" t="s">
        <v>12</v>
      </c>
      <c r="B19">
        <f t="shared" si="0"/>
        <v>477</v>
      </c>
      <c r="C19">
        <f t="shared" si="0"/>
        <v>477</v>
      </c>
      <c r="D19"/>
      <c r="E19"/>
      <c r="F19"/>
      <c r="G19"/>
      <c r="H19"/>
      <c r="I19"/>
      <c r="J19"/>
      <c r="K19"/>
      <c r="L19"/>
      <c r="M19"/>
    </row>
    <row r="20" spans="1:13" ht="14.25" hidden="1">
      <c r="A20" s="3" t="s">
        <v>14</v>
      </c>
      <c r="B20" s="8">
        <f t="shared" si="0"/>
        <v>64815262.53</v>
      </c>
      <c r="C20" s="8">
        <f t="shared" si="0"/>
        <v>64815262.53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4.25" hidden="1">
      <c r="A21" s="3" t="s">
        <v>13</v>
      </c>
      <c r="B21" s="8">
        <f>B5+B10+B16</f>
        <v>67592086.66000001</v>
      </c>
      <c r="C21" s="8">
        <f>C5+C10+C16</f>
        <v>67592086.66000001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4.25" hidden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4.25" hidden="1">
      <c r="A23" s="1" t="s">
        <v>15</v>
      </c>
      <c r="B23"/>
      <c r="C23"/>
      <c r="D23"/>
      <c r="E23"/>
      <c r="F23"/>
      <c r="G23"/>
      <c r="H23"/>
      <c r="I23"/>
      <c r="J23"/>
      <c r="K23"/>
      <c r="L23"/>
      <c r="M23"/>
    </row>
    <row r="24" spans="1:13" ht="14.25" hidden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 hidden="1">
      <c r="A25" s="2" t="s">
        <v>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4.25" hidden="1">
      <c r="A26" s="3" t="s">
        <v>2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 hidden="1">
      <c r="A27" s="3" t="s">
        <v>3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4.25" hidden="1">
      <c r="A28" s="3"/>
      <c r="B28"/>
      <c r="C28"/>
      <c r="D28"/>
      <c r="E28"/>
      <c r="F28"/>
      <c r="G28"/>
      <c r="H28"/>
      <c r="I28"/>
      <c r="J28"/>
      <c r="K28"/>
      <c r="L28"/>
      <c r="M28"/>
    </row>
    <row r="29" spans="1:13" ht="14.25" hidden="1">
      <c r="A29" s="2" t="s">
        <v>4</v>
      </c>
      <c r="B29"/>
      <c r="C29"/>
      <c r="D29"/>
      <c r="E29"/>
      <c r="F29"/>
      <c r="G29"/>
      <c r="H29"/>
      <c r="I29"/>
      <c r="J29"/>
      <c r="K29"/>
      <c r="L29"/>
      <c r="M29"/>
    </row>
    <row r="30" spans="1:13" ht="14.25" hidden="1">
      <c r="A30" s="3" t="s">
        <v>2</v>
      </c>
      <c r="B30"/>
      <c r="C30"/>
      <c r="D30"/>
      <c r="E30"/>
      <c r="F30"/>
      <c r="G30"/>
      <c r="H30"/>
      <c r="I30"/>
      <c r="J30"/>
      <c r="K30"/>
      <c r="L30"/>
      <c r="M30"/>
    </row>
    <row r="31" spans="1:13" ht="14.25" hidden="1">
      <c r="A31" s="3" t="s">
        <v>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4.25" hidden="1">
      <c r="A32" s="3" t="s">
        <v>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4.25" hidden="1">
      <c r="A33" s="3" t="s">
        <v>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4.25" hidden="1">
      <c r="A34" s="3"/>
      <c r="B34"/>
      <c r="C34"/>
      <c r="D34"/>
      <c r="E34"/>
      <c r="F34"/>
      <c r="G34"/>
      <c r="H34"/>
      <c r="I34"/>
      <c r="J34"/>
      <c r="K34"/>
      <c r="L34"/>
      <c r="M34"/>
    </row>
    <row r="35" spans="1:13" ht="14.25" hidden="1">
      <c r="A35" s="2" t="s">
        <v>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 hidden="1">
      <c r="A36" s="3" t="s">
        <v>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 hidden="1">
      <c r="A37" s="3" t="s">
        <v>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4.25" hidden="1">
      <c r="A38" s="3" t="s">
        <v>10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4.25" hidden="1">
      <c r="A39" s="3"/>
      <c r="B39"/>
      <c r="C39"/>
      <c r="D39"/>
      <c r="E39"/>
      <c r="F39"/>
      <c r="G39"/>
      <c r="H39"/>
      <c r="I39"/>
      <c r="J39"/>
      <c r="K39"/>
      <c r="L39"/>
      <c r="M39"/>
    </row>
    <row r="40" spans="1:13" ht="14.25" hidden="1">
      <c r="A40" s="2" t="s">
        <v>11</v>
      </c>
      <c r="B40"/>
      <c r="C40"/>
      <c r="D40"/>
      <c r="E40"/>
      <c r="F40"/>
      <c r="G40"/>
      <c r="H40"/>
      <c r="I40"/>
      <c r="J40"/>
      <c r="K40"/>
      <c r="L40"/>
      <c r="M40"/>
    </row>
    <row r="41" spans="1:13" ht="14.25" hidden="1">
      <c r="A41" s="3" t="s">
        <v>12</v>
      </c>
      <c r="B41"/>
      <c r="C41"/>
      <c r="D41"/>
      <c r="E41"/>
      <c r="F41"/>
      <c r="G41"/>
      <c r="H41"/>
      <c r="I41"/>
      <c r="J41"/>
      <c r="K41"/>
      <c r="L41"/>
      <c r="M41"/>
    </row>
    <row r="42" spans="1:13" ht="14.25" hidden="1">
      <c r="A42" s="3" t="s">
        <v>14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4.25" hidden="1">
      <c r="A43" s="3" t="s">
        <v>13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4.25" hidden="1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4" ht="45" customHeight="1">
      <c r="A45" s="85" t="s">
        <v>53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</row>
    <row r="46" spans="1:14" s="32" customFormat="1" ht="66" customHeight="1" thickBot="1">
      <c r="A46" s="84" t="s">
        <v>70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</row>
    <row r="47" spans="1:14" ht="15">
      <c r="A47" s="52" t="s">
        <v>49</v>
      </c>
      <c r="B47" s="23" t="s">
        <v>52</v>
      </c>
      <c r="C47" s="23" t="s">
        <v>54</v>
      </c>
      <c r="D47" s="23" t="s">
        <v>55</v>
      </c>
      <c r="E47" s="23" t="s">
        <v>56</v>
      </c>
      <c r="F47" s="23" t="s">
        <v>57</v>
      </c>
      <c r="G47" s="23" t="s">
        <v>58</v>
      </c>
      <c r="H47" s="23" t="s">
        <v>59</v>
      </c>
      <c r="I47" s="23" t="s">
        <v>60</v>
      </c>
      <c r="J47" s="23" t="s">
        <v>61</v>
      </c>
      <c r="K47" s="23" t="s">
        <v>62</v>
      </c>
      <c r="L47" s="23" t="s">
        <v>63</v>
      </c>
      <c r="M47" s="23" t="s">
        <v>64</v>
      </c>
      <c r="N47" s="25" t="s">
        <v>48</v>
      </c>
    </row>
    <row r="48" spans="1:14" ht="14.25" hidden="1">
      <c r="A48" s="53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8"/>
    </row>
    <row r="49" spans="1:14" ht="15" hidden="1">
      <c r="A49" s="54" t="s">
        <v>1</v>
      </c>
      <c r="B49" s="26">
        <f aca="true" t="shared" si="1" ref="B49:C51">B3+B25</f>
        <v>291</v>
      </c>
      <c r="C49" s="26">
        <f t="shared" si="1"/>
        <v>291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8"/>
    </row>
    <row r="50" spans="1:14" ht="14.25" hidden="1">
      <c r="A50" s="53" t="s">
        <v>2</v>
      </c>
      <c r="B50" s="26">
        <f t="shared" si="1"/>
        <v>331</v>
      </c>
      <c r="C50" s="26">
        <f t="shared" si="1"/>
        <v>331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8"/>
    </row>
    <row r="51" spans="1:14" ht="14.25" hidden="1">
      <c r="A51" s="53" t="s">
        <v>3</v>
      </c>
      <c r="B51" s="27">
        <f t="shared" si="1"/>
        <v>54925369.95</v>
      </c>
      <c r="C51" s="27">
        <f t="shared" si="1"/>
        <v>54925369.95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8"/>
    </row>
    <row r="52" spans="1:14" ht="14.25" hidden="1">
      <c r="A52" s="53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8"/>
    </row>
    <row r="53" spans="1:14" ht="15" hidden="1">
      <c r="A53" s="54" t="s">
        <v>4</v>
      </c>
      <c r="B53" s="26">
        <f aca="true" t="shared" si="2" ref="B53:C57">B7+B29</f>
        <v>127</v>
      </c>
      <c r="C53" s="26">
        <f t="shared" si="2"/>
        <v>127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8"/>
    </row>
    <row r="54" spans="1:14" ht="14.25" hidden="1">
      <c r="A54" s="53" t="s">
        <v>2</v>
      </c>
      <c r="B54" s="26">
        <f t="shared" si="2"/>
        <v>144</v>
      </c>
      <c r="C54" s="26">
        <f t="shared" si="2"/>
        <v>144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8"/>
    </row>
    <row r="55" spans="1:14" ht="14.25" hidden="1">
      <c r="A55" s="53" t="s">
        <v>5</v>
      </c>
      <c r="B55" s="27">
        <f t="shared" si="2"/>
        <v>9556715.29</v>
      </c>
      <c r="C55" s="27">
        <f t="shared" si="2"/>
        <v>9556715.29</v>
      </c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8"/>
    </row>
    <row r="56" spans="1:14" ht="14.25" hidden="1">
      <c r="A56" s="53" t="s">
        <v>6</v>
      </c>
      <c r="B56" s="27">
        <f t="shared" si="2"/>
        <v>12307910.4</v>
      </c>
      <c r="C56" s="27">
        <f t="shared" si="2"/>
        <v>12307910.4</v>
      </c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8"/>
    </row>
    <row r="57" spans="1:14" ht="14.25" hidden="1">
      <c r="A57" s="53" t="s">
        <v>7</v>
      </c>
      <c r="B57" s="27">
        <f t="shared" si="2"/>
        <v>170510</v>
      </c>
      <c r="C57" s="27">
        <f t="shared" si="2"/>
        <v>170510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</row>
    <row r="58" spans="1:14" ht="14.25" hidden="1">
      <c r="A58" s="53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8"/>
    </row>
    <row r="59" spans="1:14" ht="15" hidden="1">
      <c r="A59" s="54" t="s">
        <v>8</v>
      </c>
      <c r="B59" s="26">
        <f aca="true" t="shared" si="3" ref="B59:C62">B13+B35</f>
        <v>2</v>
      </c>
      <c r="C59" s="26">
        <f t="shared" si="3"/>
        <v>2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8"/>
    </row>
    <row r="60" spans="1:14" ht="14.25" hidden="1">
      <c r="A60" s="53" t="s">
        <v>2</v>
      </c>
      <c r="B60" s="26">
        <f t="shared" si="3"/>
        <v>2</v>
      </c>
      <c r="C60" s="26">
        <f t="shared" si="3"/>
        <v>2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8"/>
    </row>
    <row r="61" spans="1:14" ht="14.25" hidden="1">
      <c r="A61" s="53" t="s">
        <v>9</v>
      </c>
      <c r="B61" s="27">
        <f t="shared" si="3"/>
        <v>333177.29</v>
      </c>
      <c r="C61" s="27">
        <f t="shared" si="3"/>
        <v>333177.29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</row>
    <row r="62" spans="1:14" ht="14.25" hidden="1">
      <c r="A62" s="53" t="s">
        <v>10</v>
      </c>
      <c r="B62" s="27">
        <f t="shared" si="3"/>
        <v>358806.31</v>
      </c>
      <c r="C62" s="27">
        <f t="shared" si="3"/>
        <v>358806.31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</row>
    <row r="63" spans="1:14" ht="14.25" hidden="1">
      <c r="A63" s="53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8"/>
    </row>
    <row r="64" spans="1:14" ht="15">
      <c r="A64" s="57" t="s">
        <v>65</v>
      </c>
      <c r="B64" s="26">
        <v>21</v>
      </c>
      <c r="C64" s="26">
        <v>19</v>
      </c>
      <c r="D64" s="26">
        <v>40</v>
      </c>
      <c r="E64" s="26">
        <v>29</v>
      </c>
      <c r="F64" s="26">
        <v>38</v>
      </c>
      <c r="G64" s="26">
        <v>46</v>
      </c>
      <c r="H64" s="26">
        <v>59</v>
      </c>
      <c r="I64" s="26">
        <v>47</v>
      </c>
      <c r="J64" s="26">
        <v>57</v>
      </c>
      <c r="K64" s="26">
        <v>51</v>
      </c>
      <c r="L64" s="26">
        <v>52</v>
      </c>
      <c r="M64" s="26">
        <v>169</v>
      </c>
      <c r="N64" s="28">
        <f>SUM(B64:M64)</f>
        <v>628</v>
      </c>
    </row>
    <row r="65" spans="1:14" ht="15">
      <c r="A65" s="57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8"/>
    </row>
    <row r="66" spans="1:14" ht="15.75" thickBot="1">
      <c r="A66" s="58" t="s">
        <v>67</v>
      </c>
      <c r="B66" s="49">
        <v>48</v>
      </c>
      <c r="C66" s="49">
        <v>52</v>
      </c>
      <c r="D66" s="49">
        <v>40</v>
      </c>
      <c r="E66" s="49">
        <v>52</v>
      </c>
      <c r="F66" s="49">
        <v>79</v>
      </c>
      <c r="G66" s="49">
        <v>61</v>
      </c>
      <c r="H66" s="49">
        <v>61</v>
      </c>
      <c r="I66" s="49">
        <v>50</v>
      </c>
      <c r="J66" s="49">
        <v>45</v>
      </c>
      <c r="K66" s="49">
        <v>57</v>
      </c>
      <c r="L66" s="49">
        <v>47</v>
      </c>
      <c r="M66" s="49">
        <v>46</v>
      </c>
      <c r="N66" s="44">
        <f>SUM(B66:M66)</f>
        <v>638</v>
      </c>
    </row>
    <row r="67" spans="2:14" ht="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72"/>
    </row>
    <row r="68" spans="1:14" ht="15.75" thickBot="1">
      <c r="A68" s="16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80"/>
    </row>
    <row r="69" spans="1:14" ht="15">
      <c r="A69" s="52" t="s">
        <v>49</v>
      </c>
      <c r="B69" s="23" t="s">
        <v>52</v>
      </c>
      <c r="C69" s="23" t="s">
        <v>54</v>
      </c>
      <c r="D69" s="23" t="s">
        <v>55</v>
      </c>
      <c r="E69" s="23" t="s">
        <v>56</v>
      </c>
      <c r="F69" s="23" t="s">
        <v>57</v>
      </c>
      <c r="G69" s="23" t="s">
        <v>58</v>
      </c>
      <c r="H69" s="23" t="s">
        <v>59</v>
      </c>
      <c r="I69" s="23" t="s">
        <v>60</v>
      </c>
      <c r="J69" s="23" t="s">
        <v>61</v>
      </c>
      <c r="K69" s="23" t="s">
        <v>62</v>
      </c>
      <c r="L69" s="23" t="s">
        <v>63</v>
      </c>
      <c r="M69" s="23" t="s">
        <v>64</v>
      </c>
      <c r="N69" s="25" t="s">
        <v>48</v>
      </c>
    </row>
    <row r="70" spans="1:14" s="32" customFormat="1" ht="52.5" customHeight="1" thickBot="1">
      <c r="A70" s="55" t="s">
        <v>50</v>
      </c>
      <c r="B70" s="50">
        <f aca="true" t="shared" si="4" ref="B70:G70">SUM((B66-B64)/B64)</f>
        <v>1.2857142857142858</v>
      </c>
      <c r="C70" s="50">
        <f t="shared" si="4"/>
        <v>1.736842105263158</v>
      </c>
      <c r="D70" s="50">
        <f t="shared" si="4"/>
        <v>0</v>
      </c>
      <c r="E70" s="50">
        <f t="shared" si="4"/>
        <v>0.7931034482758621</v>
      </c>
      <c r="F70" s="50">
        <f t="shared" si="4"/>
        <v>1.0789473684210527</v>
      </c>
      <c r="G70" s="50">
        <f t="shared" si="4"/>
        <v>0.32608695652173914</v>
      </c>
      <c r="H70" s="50">
        <f aca="true" t="shared" si="5" ref="H70:N70">SUM((H66-H64)/H64)</f>
        <v>0.03389830508474576</v>
      </c>
      <c r="I70" s="50">
        <f t="shared" si="5"/>
        <v>0.06382978723404255</v>
      </c>
      <c r="J70" s="50">
        <f t="shared" si="5"/>
        <v>-0.21052631578947367</v>
      </c>
      <c r="K70" s="50">
        <f t="shared" si="5"/>
        <v>0.11764705882352941</v>
      </c>
      <c r="L70" s="50">
        <f t="shared" si="5"/>
        <v>-0.09615384615384616</v>
      </c>
      <c r="M70" s="50">
        <f>SUM((M66-M64)/M64)</f>
        <v>-0.727810650887574</v>
      </c>
      <c r="N70" s="47">
        <f t="shared" si="5"/>
        <v>0.01592356687898089</v>
      </c>
    </row>
    <row r="71" spans="1:14" s="32" customFormat="1" ht="19.5" customHeight="1">
      <c r="A71" s="42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4"/>
    </row>
    <row r="72" ht="15">
      <c r="A72" s="16"/>
    </row>
    <row r="73" ht="15">
      <c r="A73" s="16"/>
    </row>
    <row r="74" ht="15">
      <c r="A74" s="16"/>
    </row>
    <row r="76" spans="2:13" ht="14.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</row>
    <row r="77" spans="2:13" ht="14.2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</row>
    <row r="79" spans="1:13" ht="15">
      <c r="A79" s="16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2:1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2:13" ht="14.2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ht="14.2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109" ht="14.25">
      <c r="A109" s="43"/>
    </row>
  </sheetData>
  <sheetProtection/>
  <mergeCells count="2">
    <mergeCell ref="A46:N46"/>
    <mergeCell ref="A45:N45"/>
  </mergeCells>
  <printOptions gridLines="1"/>
  <pageMargins left="0.15748031496062992" right="0.15748031496062992" top="0.31496062992125984" bottom="0.03937007874015748" header="0.11811023622047245" footer="0.11811023622047245"/>
  <pageSetup fitToHeight="1" fitToWidth="1" horizontalDpi="600" verticalDpi="600" orientation="landscape" paperSize="9" scale="46" r:id="rId2"/>
  <headerFooter>
    <oddHeader>&amp;R&amp;11&amp;D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iakovoua</dc:creator>
  <cp:keywords/>
  <dc:description/>
  <cp:lastModifiedBy>User</cp:lastModifiedBy>
  <cp:lastPrinted>2018-10-02T08:58:01Z</cp:lastPrinted>
  <dcterms:created xsi:type="dcterms:W3CDTF">2003-01-07T07:49:47Z</dcterms:created>
  <dcterms:modified xsi:type="dcterms:W3CDTF">2019-01-02T08:10:43Z</dcterms:modified>
  <cp:category/>
  <cp:version/>
  <cp:contentType/>
  <cp:contentStatus/>
</cp:coreProperties>
</file>