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8220" windowHeight="4005" tabRatio="624" activeTab="5"/>
  </bookViews>
  <sheets>
    <sheet name="ΛΕΥΚΩΣΙΑ" sheetId="1" r:id="rId1"/>
    <sheet name="ΛΕΜΕΣΟΣ" sheetId="2" r:id="rId2"/>
    <sheet name="ΛΑΡΝΑΚΑ" sheetId="3" r:id="rId3"/>
    <sheet name="ΑΜΜΟΧΩΣΤΟΣ" sheetId="4" r:id="rId4"/>
    <sheet name="ΠΑΦΟΣ" sheetId="5" r:id="rId5"/>
    <sheet name="ΠΑΓΚΥΠΡΙΑ" sheetId="6" r:id="rId6"/>
  </sheets>
  <definedNames>
    <definedName name="_xlnm.Print_Area" localSheetId="3">'ΑΜΜΟΧΩΣΤΟΣ'!$A$45:$N$65</definedName>
    <definedName name="_xlnm.Print_Area" localSheetId="2">'ΛΑΡΝΑΚΑ'!$A$45:$N$65</definedName>
    <definedName name="_xlnm.Print_Area" localSheetId="1">'ΛΕΜΕΣΟΣ'!$A$45:$N$65</definedName>
    <definedName name="_xlnm.Print_Area" localSheetId="0">'ΛΕΥΚΩΣΙΑ'!$A$45:$N$65</definedName>
    <definedName name="_xlnm.Print_Area" localSheetId="5">'ΠΑΓΚΥΠΡΙΑ'!$A$1:$N$65</definedName>
    <definedName name="_xlnm.Print_Area" localSheetId="4">'ΠΑΦΟΣ'!$A$45:$N$65</definedName>
    <definedName name="_xlnm.Print_Titles" localSheetId="3">'ΑΜΜΟΧΩΣΤΟΣ'!$A:$A</definedName>
    <definedName name="_xlnm.Print_Titles" localSheetId="2">'ΛΑΡΝΑΚΑ'!$A:$A</definedName>
    <definedName name="_xlnm.Print_Titles" localSheetId="1">'ΛΕΜΕΣΟΣ'!$A:$A</definedName>
    <definedName name="_xlnm.Print_Titles" localSheetId="0">'ΛΕΥΚΩΣΙΑ'!$A:$A</definedName>
    <definedName name="_xlnm.Print_Titles" localSheetId="5">'ΠΑΓΚΥΠΡΙΑ'!$A:$A</definedName>
    <definedName name="_xlnm.Print_Titles" localSheetId="4">'ΠΑΦΟΣ'!$A:$A</definedName>
  </definedNames>
  <calcPr fullCalcOnLoad="1"/>
</workbook>
</file>

<file path=xl/sharedStrings.xml><?xml version="1.0" encoding="utf-8"?>
<sst xmlns="http://schemas.openxmlformats.org/spreadsheetml/2006/main" count="463" uniqueCount="45">
  <si>
    <t>ΠΕΡΙΟΧΕΣ ΕΝΤΟΣ Σ.Π.Γ.</t>
  </si>
  <si>
    <t>Αριθμός Υποθέσεων (χωρίς αναθεώρηση):</t>
  </si>
  <si>
    <t>Αριθμός Τεμαχίων:</t>
  </si>
  <si>
    <t>Συνολικό Δηλωθέν/Αποδεχθέν Ποσό (χωρίς αναθεώρηση):</t>
  </si>
  <si>
    <t>Αριθμός Υποθέσεων Ν81/70:</t>
  </si>
  <si>
    <t>Συνολικό Δηλωθέν Ποσό Υποθεσέων Ν81/70:</t>
  </si>
  <si>
    <t>Συνολικό Αποδεχθέν Ποσό Υποθεσέων Ν81/70:</t>
  </si>
  <si>
    <t>Επιπρόσθετα Τέλη Μεταβίβασης:</t>
  </si>
  <si>
    <t>Αριθμός Υποθέσεων Ν81/70 (με επιτόπια έρευνα):</t>
  </si>
  <si>
    <t>Συνολικό Δηλωθέν Ποσό Υποθεσέων Ν81/70 (με επιτόπια έρευνα):</t>
  </si>
  <si>
    <t>Συνολικό Αποδεχθέν Ποσό Υποθεσέων Ν81/70 (με επιτόπια έρευνα):</t>
  </si>
  <si>
    <t>Ολικός Αριθμός Υποθέσεων:</t>
  </si>
  <si>
    <t>Ολικός Αριθμός Τεμαχίων:</t>
  </si>
  <si>
    <t>Ολικό Συνολικό Αποδεχθέν Ποσό:</t>
  </si>
  <si>
    <t>Ολικό Συνολικό Δηλωθέν Ποσό:</t>
  </si>
  <si>
    <t>ΠΕΡΙΟΧΕΣ ΕΚΤΟΣ Σ.Π.Γ.</t>
  </si>
  <si>
    <t>ΙΑΝΟΥΑΡΙΟΣ:</t>
  </si>
  <si>
    <t>OΛΙΚΑ ΠΑΓΚΥΠΡΙΑ:</t>
  </si>
  <si>
    <t>OΛΙΚΑ:</t>
  </si>
  <si>
    <t>ΠΕΡΙΟΧΕΣ ΕΝΤΟΣ Σ.Π.Γ. (ΟΛΙΚΑ)</t>
  </si>
  <si>
    <t>ΠΕΡΙΟΧΕΣ ΕΚΤΟΣ Σ.Π.Γ.(ΟΛΙΚΑ)</t>
  </si>
  <si>
    <t>ΟΛΙΚΑ:</t>
  </si>
  <si>
    <t>ΦΕΒΡΟΥΑΡΙΟΣ</t>
  </si>
  <si>
    <t>ΦΕΒΡΟΥΑΡΙΟΣ:</t>
  </si>
  <si>
    <t>ΜΑΡΤΙΟΣ</t>
  </si>
  <si>
    <t>ΜΑΡΤΙΟΣ:</t>
  </si>
  <si>
    <t>ΑΠΡΙΛΙΟΣ</t>
  </si>
  <si>
    <t>ΑΠΡΙΛΙΟΣ:</t>
  </si>
  <si>
    <t>ΜΑΙΟΣ</t>
  </si>
  <si>
    <t>ΜΑΙΟΣ:</t>
  </si>
  <si>
    <t>ΙΟΥΝΙΟΣ</t>
  </si>
  <si>
    <t>ΙΟΥΝΙΟΣ:</t>
  </si>
  <si>
    <t>ΙΟΥΛΙΟΣ:</t>
  </si>
  <si>
    <t>ΙΟΥΛΙΟΣ</t>
  </si>
  <si>
    <t>ΑΥΓΟΥΣΤΟΣ</t>
  </si>
  <si>
    <t>ΣΕΠΤΕΜΒΡΗΣ</t>
  </si>
  <si>
    <t>ΑΥΓΟΥΣΤΟΣ:</t>
  </si>
  <si>
    <t>ΣΕΠΤΕΜΒΡΗΣ:</t>
  </si>
  <si>
    <t>ΟΚΤΩΒΡΗΣ</t>
  </si>
  <si>
    <t>ΟΚΤΩΒΡΗΣ:</t>
  </si>
  <si>
    <t>ΝΟΕΜΒΡΙΟΣ</t>
  </si>
  <si>
    <t>ΝΟΕΜΒΡΙΟΣ:</t>
  </si>
  <si>
    <t>0</t>
  </si>
  <si>
    <t>ΔΕΚΕΜΒΡΙΟΣ</t>
  </si>
  <si>
    <t>ΔΕΚΕΜΒΡΙΟΣ: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</si>
</sst>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\ &quot;£&quot;;\-#,##0\ &quot;£&quot;"/>
    <numFmt numFmtId="193" formatCode="#,##0\ &quot;£&quot;;[Red]\-#,##0\ &quot;£&quot;"/>
    <numFmt numFmtId="194" formatCode="#,##0.00\ &quot;£&quot;;\-#,##0.00\ &quot;£&quot;"/>
    <numFmt numFmtId="195" formatCode="#,##0.00\ &quot;£&quot;;[Red]\-#,##0.00\ &quot;£&quot;"/>
    <numFmt numFmtId="196" formatCode="_-* #,##0\ &quot;£&quot;_-;\-* #,##0\ &quot;£&quot;_-;_-* &quot;-&quot;\ &quot;£&quot;_-;_-@_-"/>
    <numFmt numFmtId="197" formatCode="_-* #,##0\ _£_-;\-* #,##0\ _£_-;_-* &quot;-&quot;\ _£_-;_-@_-"/>
    <numFmt numFmtId="198" formatCode="_-* #,##0.00\ &quot;£&quot;_-;\-* #,##0.00\ &quot;£&quot;_-;_-* &quot;-&quot;??\ &quot;£&quot;_-;_-@_-"/>
    <numFmt numFmtId="199" formatCode="_-* #,##0.00\ _£_-;\-* #,##0.00\ _£_-;_-* &quot;-&quot;??\ _£_-;_-@_-"/>
    <numFmt numFmtId="200" formatCode="#,##0\ &quot;Δρχ&quot;;\-#,##0\ &quot;Δρχ&quot;"/>
    <numFmt numFmtId="201" formatCode="#,##0\ &quot;Δρχ&quot;;[Red]\-#,##0\ &quot;Δρχ&quot;"/>
    <numFmt numFmtId="202" formatCode="#,##0.00\ &quot;Δρχ&quot;;\-#,##0.00\ &quot;Δρχ&quot;"/>
    <numFmt numFmtId="203" formatCode="#,##0.00\ &quot;Δρχ&quot;;[Red]\-#,##0.00\ &quot;Δρχ&quot;"/>
    <numFmt numFmtId="204" formatCode="_-* #,##0\ &quot;Δρχ&quot;_-;\-* #,##0\ &quot;Δρχ&quot;_-;_-* &quot;-&quot;\ &quot;Δρχ&quot;_-;_-@_-"/>
    <numFmt numFmtId="205" formatCode="_-* #,##0\ _Δ_ρ_χ_-;\-* #,##0\ _Δ_ρ_χ_-;_-* &quot;-&quot;\ _Δ_ρ_χ_-;_-@_-"/>
    <numFmt numFmtId="206" formatCode="_-* #,##0.00\ &quot;Δρχ&quot;_-;\-* #,##0.00\ &quot;Δρχ&quot;_-;_-* &quot;-&quot;??\ &quot;Δρχ&quot;_-;_-@_-"/>
    <numFmt numFmtId="207" formatCode="_-* #,##0.00\ _Δ_ρ_χ_-;\-* #,##0.00\ _Δ_ρ_χ_-;_-* &quot;-&quot;??\ _Δ_ρ_χ_-;_-@_-"/>
    <numFmt numFmtId="208" formatCode="[$£-809]#,##0.00"/>
    <numFmt numFmtId="209" formatCode="#,##0.00\ &quot;£&quot;"/>
    <numFmt numFmtId="210" formatCode="&quot;£&quot;#,##0.00"/>
    <numFmt numFmtId="211" formatCode="&quot;€&quot;#,##0.00"/>
    <numFmt numFmtId="212" formatCode="[$-408]h:mm:ss\ AM/PM"/>
    <numFmt numFmtId="213" formatCode="[$-408]dddd\,\ d\ mmmm\ yyyy"/>
    <numFmt numFmtId="214" formatCode="#,##0.00\ _€"/>
    <numFmt numFmtId="215" formatCode="#,##0\ &quot;€&quot;"/>
    <numFmt numFmtId="216" formatCode="#,##0\ _€"/>
    <numFmt numFmtId="217" formatCode="#,##0.00\ &quot;€&quot;"/>
    <numFmt numFmtId="218" formatCode="#,##0.00\ &quot;€&quot;;[Red]#,##0.00\ &quot;€&quot;"/>
    <numFmt numFmtId="219" formatCode="_-* #,##0.0\ &quot;€&quot;_-;\-* #,##0.0\ &quot;€&quot;_-;_-* &quot;-&quot;?\ &quot;€&quot;_-;_-@_-"/>
    <numFmt numFmtId="220" formatCode="0000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208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211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211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21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3" fontId="0" fillId="0" borderId="11" xfId="0" applyNumberFormat="1" applyBorder="1" applyAlignment="1">
      <alignment/>
    </xf>
    <xf numFmtId="49" fontId="0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workbookViewId="0" topLeftCell="A45">
      <selection activeCell="A46" sqref="A46:IV61"/>
    </sheetView>
  </sheetViews>
  <sheetFormatPr defaultColWidth="9.140625" defaultRowHeight="12.75"/>
  <cols>
    <col min="1" max="1" width="24.28125" style="0" customWidth="1"/>
    <col min="2" max="2" width="15.140625" style="0" customWidth="1"/>
    <col min="3" max="3" width="18.140625" style="0" customWidth="1"/>
    <col min="4" max="4" width="16.421875" style="0" customWidth="1"/>
    <col min="5" max="5" width="17.140625" style="0" customWidth="1"/>
    <col min="6" max="7" width="15.7109375" style="0" customWidth="1"/>
    <col min="8" max="8" width="14.57421875" style="0" customWidth="1"/>
    <col min="9" max="9" width="13.8515625" style="0" bestFit="1" customWidth="1"/>
    <col min="10" max="10" width="14.140625" style="0" bestFit="1" customWidth="1"/>
    <col min="11" max="13" width="14.7109375" style="0" customWidth="1"/>
    <col min="14" max="14" width="15.57421875" style="0" customWidth="1"/>
    <col min="19" max="20" width="9.140625" style="16" customWidth="1"/>
  </cols>
  <sheetData>
    <row r="1" spans="1:18" ht="12.75" hidden="1">
      <c r="A1" s="1" t="s">
        <v>0</v>
      </c>
      <c r="B1" s="4" t="s">
        <v>16</v>
      </c>
      <c r="C1" s="4" t="s">
        <v>22</v>
      </c>
      <c r="D1" s="4" t="s">
        <v>24</v>
      </c>
      <c r="E1" s="4" t="s">
        <v>26</v>
      </c>
      <c r="F1" s="4" t="s">
        <v>28</v>
      </c>
      <c r="G1" s="4" t="s">
        <v>30</v>
      </c>
      <c r="H1" s="4" t="s">
        <v>33</v>
      </c>
      <c r="I1" s="4" t="s">
        <v>34</v>
      </c>
      <c r="J1" s="4" t="s">
        <v>35</v>
      </c>
      <c r="K1" s="4" t="s">
        <v>38</v>
      </c>
      <c r="L1" s="4" t="s">
        <v>40</v>
      </c>
      <c r="M1" s="4" t="s">
        <v>43</v>
      </c>
      <c r="N1" s="1" t="s">
        <v>21</v>
      </c>
      <c r="O1" s="16"/>
      <c r="P1" s="16"/>
      <c r="Q1" s="16"/>
      <c r="R1" s="16"/>
    </row>
    <row r="2" spans="15:18" ht="12.75" hidden="1">
      <c r="O2" s="16"/>
      <c r="P2" s="16"/>
      <c r="Q2" s="16"/>
      <c r="R2" s="16"/>
    </row>
    <row r="3" spans="1:18" ht="12.75" hidden="1">
      <c r="A3" s="2" t="s">
        <v>1</v>
      </c>
      <c r="B3">
        <v>138</v>
      </c>
      <c r="C3">
        <v>178</v>
      </c>
      <c r="D3">
        <v>248</v>
      </c>
      <c r="E3">
        <v>212</v>
      </c>
      <c r="F3">
        <v>257</v>
      </c>
      <c r="G3">
        <v>233</v>
      </c>
      <c r="H3">
        <v>236</v>
      </c>
      <c r="I3">
        <v>161</v>
      </c>
      <c r="J3">
        <v>218</v>
      </c>
      <c r="K3">
        <v>223</v>
      </c>
      <c r="L3">
        <v>229</v>
      </c>
      <c r="M3">
        <v>296</v>
      </c>
      <c r="N3">
        <f>SUM(B3:M3)</f>
        <v>2629</v>
      </c>
      <c r="O3" s="16"/>
      <c r="P3" s="16"/>
      <c r="Q3" s="16"/>
      <c r="R3" s="16"/>
    </row>
    <row r="4" spans="1:18" ht="12.75" hidden="1">
      <c r="A4" s="3" t="s">
        <v>2</v>
      </c>
      <c r="B4">
        <v>156</v>
      </c>
      <c r="C4">
        <v>227</v>
      </c>
      <c r="D4">
        <v>306</v>
      </c>
      <c r="E4">
        <v>247</v>
      </c>
      <c r="F4">
        <v>337</v>
      </c>
      <c r="G4">
        <v>281</v>
      </c>
      <c r="H4">
        <v>266</v>
      </c>
      <c r="I4">
        <v>193</v>
      </c>
      <c r="J4">
        <v>266</v>
      </c>
      <c r="K4">
        <v>370</v>
      </c>
      <c r="L4">
        <v>263</v>
      </c>
      <c r="M4">
        <v>405</v>
      </c>
      <c r="N4">
        <f>SUM(B4:M4)</f>
        <v>3317</v>
      </c>
      <c r="O4" s="16"/>
      <c r="P4" s="16"/>
      <c r="Q4" s="16"/>
      <c r="R4" s="16"/>
    </row>
    <row r="5" spans="1:18" ht="12.75" hidden="1">
      <c r="A5" s="3" t="s">
        <v>3</v>
      </c>
      <c r="B5" s="8">
        <v>37861333.59</v>
      </c>
      <c r="C5" s="8">
        <v>56769141.29</v>
      </c>
      <c r="D5" s="8">
        <v>70870999.21</v>
      </c>
      <c r="E5" s="8">
        <v>48614141.56</v>
      </c>
      <c r="F5" s="8">
        <v>69585170.76</v>
      </c>
      <c r="G5" s="8">
        <v>56643109.42</v>
      </c>
      <c r="H5" s="8">
        <v>43861094.57</v>
      </c>
      <c r="I5" s="8">
        <v>29379746.49</v>
      </c>
      <c r="J5" s="8">
        <v>45353459.68</v>
      </c>
      <c r="K5" s="8">
        <v>49730176.59</v>
      </c>
      <c r="L5" s="8">
        <v>53832863.75</v>
      </c>
      <c r="M5" s="8">
        <v>60842913.47</v>
      </c>
      <c r="N5" s="8">
        <f>SUM(B5:M5)</f>
        <v>623344150.38</v>
      </c>
      <c r="O5" s="16"/>
      <c r="P5" s="16"/>
      <c r="Q5" s="16"/>
      <c r="R5" s="16"/>
    </row>
    <row r="6" spans="1:18" ht="12.75" hidden="1">
      <c r="A6" s="3"/>
      <c r="O6" s="16"/>
      <c r="P6" s="16"/>
      <c r="Q6" s="16"/>
      <c r="R6" s="16"/>
    </row>
    <row r="7" spans="1:18" ht="12.75" hidden="1">
      <c r="A7" s="2" t="s">
        <v>4</v>
      </c>
      <c r="B7">
        <v>119</v>
      </c>
      <c r="C7">
        <v>122</v>
      </c>
      <c r="D7">
        <v>134</v>
      </c>
      <c r="E7">
        <v>109</v>
      </c>
      <c r="F7">
        <v>135</v>
      </c>
      <c r="G7">
        <v>154</v>
      </c>
      <c r="H7">
        <v>149</v>
      </c>
      <c r="I7">
        <v>106</v>
      </c>
      <c r="J7">
        <v>151</v>
      </c>
      <c r="K7">
        <v>137</v>
      </c>
      <c r="L7">
        <v>181</v>
      </c>
      <c r="M7">
        <v>192</v>
      </c>
      <c r="N7">
        <f>SUM(B7:M7)</f>
        <v>1689</v>
      </c>
      <c r="O7" s="16"/>
      <c r="P7" s="16"/>
      <c r="Q7" s="16"/>
      <c r="R7" s="16"/>
    </row>
    <row r="8" spans="1:18" ht="12.75" hidden="1">
      <c r="A8" s="3" t="s">
        <v>2</v>
      </c>
      <c r="B8">
        <v>125</v>
      </c>
      <c r="C8">
        <v>134</v>
      </c>
      <c r="D8">
        <v>141</v>
      </c>
      <c r="E8">
        <v>121</v>
      </c>
      <c r="F8">
        <v>144</v>
      </c>
      <c r="G8">
        <v>167</v>
      </c>
      <c r="H8">
        <v>158</v>
      </c>
      <c r="I8">
        <v>115</v>
      </c>
      <c r="J8">
        <v>158</v>
      </c>
      <c r="K8">
        <v>147</v>
      </c>
      <c r="L8">
        <v>208</v>
      </c>
      <c r="M8">
        <v>220</v>
      </c>
      <c r="N8">
        <f>SUM(B8:M8)</f>
        <v>1838</v>
      </c>
      <c r="O8" s="16"/>
      <c r="P8" s="16"/>
      <c r="Q8" s="16"/>
      <c r="R8" s="16"/>
    </row>
    <row r="9" spans="1:18" ht="12.75" hidden="1">
      <c r="A9" s="3" t="s">
        <v>5</v>
      </c>
      <c r="B9" s="8">
        <v>14394511.73</v>
      </c>
      <c r="C9" s="8">
        <v>26147496.06</v>
      </c>
      <c r="D9" s="8">
        <v>21437992.89</v>
      </c>
      <c r="E9" s="8">
        <v>14190772.43</v>
      </c>
      <c r="F9" s="8">
        <v>16122341.77</v>
      </c>
      <c r="G9" s="8">
        <v>21728005.3</v>
      </c>
      <c r="H9" s="8">
        <v>19110981.81</v>
      </c>
      <c r="I9" s="8">
        <v>12199623.13</v>
      </c>
      <c r="J9" s="8">
        <v>18311145.05</v>
      </c>
      <c r="K9" s="8">
        <v>15854471.51</v>
      </c>
      <c r="L9" s="8">
        <v>17965077.1</v>
      </c>
      <c r="M9" s="8">
        <v>19614807.74</v>
      </c>
      <c r="N9" s="8">
        <f>SUM(B9:M9)</f>
        <v>217077226.52</v>
      </c>
      <c r="O9" s="16"/>
      <c r="P9" s="16"/>
      <c r="Q9" s="16"/>
      <c r="R9" s="16"/>
    </row>
    <row r="10" spans="1:18" ht="12.75" hidden="1">
      <c r="A10" s="3" t="s">
        <v>6</v>
      </c>
      <c r="B10" s="8">
        <v>17879258</v>
      </c>
      <c r="C10" s="8">
        <v>31018701</v>
      </c>
      <c r="D10" s="8">
        <v>26978318.49</v>
      </c>
      <c r="E10" s="8">
        <v>18625000</v>
      </c>
      <c r="F10" s="8">
        <v>21128869.08</v>
      </c>
      <c r="G10" s="8">
        <v>27827658</v>
      </c>
      <c r="H10" s="8">
        <v>25138140</v>
      </c>
      <c r="I10" s="8">
        <v>16839074.13</v>
      </c>
      <c r="J10" s="8">
        <v>24325015.18</v>
      </c>
      <c r="K10" s="8">
        <v>21298900</v>
      </c>
      <c r="L10" s="8">
        <v>24181665</v>
      </c>
      <c r="M10" s="8">
        <v>27229767</v>
      </c>
      <c r="N10" s="8">
        <f>SUM(B10:M10)</f>
        <v>282470365.88</v>
      </c>
      <c r="O10" s="16"/>
      <c r="P10" s="16"/>
      <c r="Q10" s="16"/>
      <c r="R10" s="16"/>
    </row>
    <row r="11" spans="1:18" ht="12.75" hidden="1">
      <c r="A11" s="3" t="s">
        <v>7</v>
      </c>
      <c r="B11" s="8">
        <v>236873</v>
      </c>
      <c r="C11" s="8">
        <v>332311</v>
      </c>
      <c r="D11" s="8">
        <v>367762</v>
      </c>
      <c r="E11" s="8">
        <v>296195</v>
      </c>
      <c r="F11" s="8">
        <v>309153</v>
      </c>
      <c r="G11" s="8">
        <v>421691</v>
      </c>
      <c r="H11" s="8">
        <v>416075</v>
      </c>
      <c r="I11" s="8">
        <v>283981</v>
      </c>
      <c r="J11" s="8">
        <v>385829</v>
      </c>
      <c r="K11" s="8">
        <v>319019</v>
      </c>
      <c r="L11" s="8">
        <v>428465</v>
      </c>
      <c r="M11" s="8">
        <v>570830</v>
      </c>
      <c r="N11" s="8">
        <f>SUM(B11:M11)</f>
        <v>4368184</v>
      </c>
      <c r="O11" s="16"/>
      <c r="P11" s="16"/>
      <c r="Q11" s="16"/>
      <c r="R11" s="16"/>
    </row>
    <row r="12" spans="1:18" ht="12.75" hidden="1">
      <c r="A12" s="3"/>
      <c r="B12" s="8"/>
      <c r="O12" s="16"/>
      <c r="P12" s="16"/>
      <c r="Q12" s="16"/>
      <c r="R12" s="16"/>
    </row>
    <row r="13" spans="1:18" ht="12.75" hidden="1">
      <c r="A13" s="2" t="s">
        <v>8</v>
      </c>
      <c r="B13" s="6">
        <v>3</v>
      </c>
      <c r="C13" s="6">
        <v>0</v>
      </c>
      <c r="D13" s="6">
        <v>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1</v>
      </c>
      <c r="K13" s="6">
        <v>1</v>
      </c>
      <c r="L13" s="6">
        <v>4</v>
      </c>
      <c r="M13" s="6">
        <v>4</v>
      </c>
      <c r="N13">
        <f>SUM(B13:M13)</f>
        <v>14</v>
      </c>
      <c r="O13" s="16"/>
      <c r="P13" s="16"/>
      <c r="Q13" s="16"/>
      <c r="R13" s="16"/>
    </row>
    <row r="14" spans="1:18" ht="12.75" hidden="1">
      <c r="A14" s="3" t="s">
        <v>2</v>
      </c>
      <c r="B14" s="6">
        <v>8</v>
      </c>
      <c r="C14" s="6">
        <v>0</v>
      </c>
      <c r="D14" s="6">
        <v>1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1</v>
      </c>
      <c r="K14" s="6">
        <v>1</v>
      </c>
      <c r="L14" s="6">
        <v>4</v>
      </c>
      <c r="M14" s="6">
        <v>7</v>
      </c>
      <c r="N14">
        <f>SUM(B14:M14)</f>
        <v>22</v>
      </c>
      <c r="O14" s="16"/>
      <c r="P14" s="16"/>
      <c r="Q14" s="16"/>
      <c r="R14" s="16"/>
    </row>
    <row r="15" spans="1:18" ht="12.75" hidden="1">
      <c r="A15" s="3" t="s">
        <v>9</v>
      </c>
      <c r="B15" s="8">
        <v>629790</v>
      </c>
      <c r="C15" s="8">
        <v>0</v>
      </c>
      <c r="D15" s="8">
        <v>70210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55000</v>
      </c>
      <c r="K15" s="8">
        <v>60000</v>
      </c>
      <c r="L15" s="8">
        <v>562000</v>
      </c>
      <c r="M15" s="8">
        <v>1455000</v>
      </c>
      <c r="N15" s="8">
        <f>SUM(B15:M15)</f>
        <v>2832000</v>
      </c>
      <c r="O15" s="16"/>
      <c r="P15" s="16"/>
      <c r="Q15" s="16"/>
      <c r="R15" s="16"/>
    </row>
    <row r="16" spans="1:18" ht="12.75" hidden="1">
      <c r="A16" s="3" t="s">
        <v>10</v>
      </c>
      <c r="B16" s="8">
        <v>769000</v>
      </c>
      <c r="C16" s="8">
        <v>0</v>
      </c>
      <c r="D16" s="8">
        <v>87000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90000</v>
      </c>
      <c r="K16" s="8">
        <v>100000</v>
      </c>
      <c r="L16" s="8">
        <v>1035000</v>
      </c>
      <c r="M16" s="8">
        <v>2411000</v>
      </c>
      <c r="N16" s="8">
        <f>SUM(B16:M16)</f>
        <v>4492000</v>
      </c>
      <c r="O16" s="16"/>
      <c r="P16" s="16"/>
      <c r="Q16" s="16"/>
      <c r="R16" s="16"/>
    </row>
    <row r="17" spans="1:18" ht="12.75" hidden="1">
      <c r="A17" s="3"/>
      <c r="O17" s="16"/>
      <c r="P17" s="16"/>
      <c r="Q17" s="16"/>
      <c r="R17" s="16"/>
    </row>
    <row r="18" spans="1:18" ht="12.75" hidden="1">
      <c r="A18" s="2" t="s">
        <v>11</v>
      </c>
      <c r="B18">
        <f aca="true" t="shared" si="0" ref="B18:C20">B3+B7+B13</f>
        <v>260</v>
      </c>
      <c r="C18">
        <f t="shared" si="0"/>
        <v>300</v>
      </c>
      <c r="D18">
        <f aca="true" t="shared" si="1" ref="D18:E20">D3+D7+D13</f>
        <v>383</v>
      </c>
      <c r="E18">
        <f t="shared" si="1"/>
        <v>321</v>
      </c>
      <c r="F18">
        <f aca="true" t="shared" si="2" ref="F18:G20">F3+F7+F13</f>
        <v>392</v>
      </c>
      <c r="G18">
        <f t="shared" si="2"/>
        <v>387</v>
      </c>
      <c r="H18">
        <f aca="true" t="shared" si="3" ref="H18:I20">H3+H7+H13</f>
        <v>385</v>
      </c>
      <c r="I18">
        <f t="shared" si="3"/>
        <v>267</v>
      </c>
      <c r="J18">
        <f aca="true" t="shared" si="4" ref="J18:K20">J3+J7+J13</f>
        <v>370</v>
      </c>
      <c r="K18">
        <f t="shared" si="4"/>
        <v>361</v>
      </c>
      <c r="L18">
        <f aca="true" t="shared" si="5" ref="L18:M20">L3+L7+L13</f>
        <v>414</v>
      </c>
      <c r="M18">
        <f t="shared" si="5"/>
        <v>492</v>
      </c>
      <c r="N18">
        <f>SUM(B18:M18)</f>
        <v>4332</v>
      </c>
      <c r="O18" s="16"/>
      <c r="P18" s="16"/>
      <c r="Q18" s="16"/>
      <c r="R18" s="16"/>
    </row>
    <row r="19" spans="1:18" ht="12.75" hidden="1">
      <c r="A19" s="3" t="s">
        <v>12</v>
      </c>
      <c r="B19">
        <f t="shared" si="0"/>
        <v>289</v>
      </c>
      <c r="C19">
        <f t="shared" si="0"/>
        <v>361</v>
      </c>
      <c r="D19">
        <f t="shared" si="1"/>
        <v>448</v>
      </c>
      <c r="E19">
        <f t="shared" si="1"/>
        <v>368</v>
      </c>
      <c r="F19">
        <f t="shared" si="2"/>
        <v>481</v>
      </c>
      <c r="G19">
        <f t="shared" si="2"/>
        <v>448</v>
      </c>
      <c r="H19">
        <f t="shared" si="3"/>
        <v>424</v>
      </c>
      <c r="I19">
        <f t="shared" si="3"/>
        <v>308</v>
      </c>
      <c r="J19">
        <f t="shared" si="4"/>
        <v>425</v>
      </c>
      <c r="K19">
        <f t="shared" si="4"/>
        <v>518</v>
      </c>
      <c r="L19">
        <f t="shared" si="5"/>
        <v>475</v>
      </c>
      <c r="M19">
        <f t="shared" si="5"/>
        <v>632</v>
      </c>
      <c r="N19">
        <f>SUM(B19:M19)</f>
        <v>5177</v>
      </c>
      <c r="O19" s="16"/>
      <c r="P19" s="16"/>
      <c r="Q19" s="16"/>
      <c r="R19" s="16"/>
    </row>
    <row r="20" spans="1:18" ht="12.75" hidden="1">
      <c r="A20" s="3" t="s">
        <v>14</v>
      </c>
      <c r="B20" s="8">
        <f t="shared" si="0"/>
        <v>52885635.32000001</v>
      </c>
      <c r="C20" s="8">
        <f t="shared" si="0"/>
        <v>82916637.35</v>
      </c>
      <c r="D20" s="8">
        <f t="shared" si="1"/>
        <v>92379202.1</v>
      </c>
      <c r="E20" s="8">
        <f t="shared" si="1"/>
        <v>62804913.99</v>
      </c>
      <c r="F20" s="8">
        <f t="shared" si="2"/>
        <v>85707512.53</v>
      </c>
      <c r="G20" s="8">
        <f t="shared" si="2"/>
        <v>78371114.72</v>
      </c>
      <c r="H20" s="8">
        <f t="shared" si="3"/>
        <v>62972076.379999995</v>
      </c>
      <c r="I20" s="8">
        <f t="shared" si="3"/>
        <v>41579369.62</v>
      </c>
      <c r="J20" s="8">
        <f t="shared" si="4"/>
        <v>63719604.730000004</v>
      </c>
      <c r="K20" s="8">
        <f t="shared" si="4"/>
        <v>65644648.1</v>
      </c>
      <c r="L20" s="8">
        <f t="shared" si="5"/>
        <v>72359940.85</v>
      </c>
      <c r="M20" s="8">
        <f t="shared" si="5"/>
        <v>81912721.21</v>
      </c>
      <c r="N20" s="8">
        <f>SUM(B20:M20)</f>
        <v>843253376.9000001</v>
      </c>
      <c r="O20" s="16"/>
      <c r="P20" s="16"/>
      <c r="Q20" s="16"/>
      <c r="R20" s="16"/>
    </row>
    <row r="21" spans="1:18" ht="12.75" hidden="1">
      <c r="A21" s="3" t="s">
        <v>13</v>
      </c>
      <c r="B21" s="8">
        <f aca="true" t="shared" si="6" ref="B21:G21">B5+B10+B16</f>
        <v>56509591.59</v>
      </c>
      <c r="C21" s="8">
        <f t="shared" si="6"/>
        <v>87787842.28999999</v>
      </c>
      <c r="D21" s="8">
        <f t="shared" si="6"/>
        <v>97936317.69999999</v>
      </c>
      <c r="E21" s="8">
        <f t="shared" si="6"/>
        <v>67239141.56</v>
      </c>
      <c r="F21" s="8">
        <f t="shared" si="6"/>
        <v>90714039.84</v>
      </c>
      <c r="G21" s="8">
        <f t="shared" si="6"/>
        <v>84470767.42</v>
      </c>
      <c r="H21" s="8">
        <f aca="true" t="shared" si="7" ref="H21:M21">H5+H10+H16</f>
        <v>68999234.57</v>
      </c>
      <c r="I21" s="8">
        <f t="shared" si="7"/>
        <v>46218820.62</v>
      </c>
      <c r="J21" s="8">
        <f t="shared" si="7"/>
        <v>69768474.86</v>
      </c>
      <c r="K21" s="8">
        <f t="shared" si="7"/>
        <v>71129076.59</v>
      </c>
      <c r="L21" s="8">
        <f t="shared" si="7"/>
        <v>79049528.75</v>
      </c>
      <c r="M21" s="8">
        <f t="shared" si="7"/>
        <v>90483680.47</v>
      </c>
      <c r="N21" s="8">
        <f>SUM(B21:M21)</f>
        <v>910306516.2600001</v>
      </c>
      <c r="O21" s="16"/>
      <c r="P21" s="16"/>
      <c r="Q21" s="16"/>
      <c r="R21" s="16"/>
    </row>
    <row r="22" spans="15:18" ht="12.75" hidden="1">
      <c r="O22" s="16"/>
      <c r="P22" s="16"/>
      <c r="Q22" s="16"/>
      <c r="R22" s="16"/>
    </row>
    <row r="23" spans="1:18" ht="12.75" hidden="1">
      <c r="A23" s="1" t="s">
        <v>15</v>
      </c>
      <c r="O23" s="16"/>
      <c r="P23" s="16"/>
      <c r="Q23" s="16"/>
      <c r="R23" s="16"/>
    </row>
    <row r="24" spans="15:18" ht="12.75" hidden="1">
      <c r="O24" s="16"/>
      <c r="P24" s="16"/>
      <c r="Q24" s="16"/>
      <c r="R24" s="16"/>
    </row>
    <row r="25" spans="1:18" ht="12.75" hidden="1">
      <c r="A25" s="2" t="s">
        <v>1</v>
      </c>
      <c r="O25" s="16"/>
      <c r="P25" s="16"/>
      <c r="Q25" s="16"/>
      <c r="R25" s="16"/>
    </row>
    <row r="26" spans="1:18" ht="12.75" hidden="1">
      <c r="A26" s="3" t="s">
        <v>2</v>
      </c>
      <c r="O26" s="16"/>
      <c r="P26" s="16"/>
      <c r="Q26" s="16"/>
      <c r="R26" s="16"/>
    </row>
    <row r="27" spans="1:18" ht="12.75" hidden="1">
      <c r="A27" s="3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6"/>
      <c r="P27" s="16"/>
      <c r="Q27" s="16"/>
      <c r="R27" s="16"/>
    </row>
    <row r="28" spans="1:18" ht="12.75" hidden="1">
      <c r="A28" s="3"/>
      <c r="O28" s="16"/>
      <c r="P28" s="16"/>
      <c r="Q28" s="16"/>
      <c r="R28" s="16"/>
    </row>
    <row r="29" spans="1:18" ht="12.75" hidden="1">
      <c r="A29" s="2" t="s">
        <v>4</v>
      </c>
      <c r="O29" s="16"/>
      <c r="P29" s="16"/>
      <c r="Q29" s="16"/>
      <c r="R29" s="16"/>
    </row>
    <row r="30" spans="1:18" ht="12.75" hidden="1">
      <c r="A30" s="3" t="s">
        <v>2</v>
      </c>
      <c r="O30" s="16"/>
      <c r="P30" s="16"/>
      <c r="Q30" s="16"/>
      <c r="R30" s="16"/>
    </row>
    <row r="31" spans="1:18" ht="12.75" hidden="1">
      <c r="A31" s="3" t="s">
        <v>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6"/>
      <c r="P31" s="16"/>
      <c r="Q31" s="16"/>
      <c r="R31" s="16"/>
    </row>
    <row r="32" spans="1:18" ht="12.75" hidden="1">
      <c r="A32" s="3" t="s">
        <v>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6"/>
      <c r="P32" s="16"/>
      <c r="Q32" s="16"/>
      <c r="R32" s="16"/>
    </row>
    <row r="33" spans="1:18" ht="12.75" hidden="1">
      <c r="A33" s="3" t="s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6"/>
      <c r="P33" s="16"/>
      <c r="Q33" s="16"/>
      <c r="R33" s="16"/>
    </row>
    <row r="34" spans="1:18" ht="12.75" hidden="1">
      <c r="A34" s="3"/>
      <c r="O34" s="16"/>
      <c r="P34" s="16"/>
      <c r="Q34" s="16"/>
      <c r="R34" s="16"/>
    </row>
    <row r="35" spans="1:18" ht="12.75" hidden="1">
      <c r="A35" s="2" t="s">
        <v>8</v>
      </c>
      <c r="O35" s="16"/>
      <c r="P35" s="16"/>
      <c r="Q35" s="16"/>
      <c r="R35" s="16"/>
    </row>
    <row r="36" spans="1:18" ht="12.75" hidden="1">
      <c r="A36" s="3" t="s">
        <v>2</v>
      </c>
      <c r="O36" s="16"/>
      <c r="P36" s="16"/>
      <c r="Q36" s="16"/>
      <c r="R36" s="16"/>
    </row>
    <row r="37" spans="1:18" ht="12.75" hidden="1">
      <c r="A37" s="3" t="s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6"/>
      <c r="P37" s="16"/>
      <c r="Q37" s="16"/>
      <c r="R37" s="16"/>
    </row>
    <row r="38" spans="1:18" ht="12.75" hidden="1">
      <c r="A38" s="3" t="s">
        <v>10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6"/>
      <c r="P38" s="16"/>
      <c r="Q38" s="16"/>
      <c r="R38" s="16"/>
    </row>
    <row r="39" spans="1:18" ht="12.75" hidden="1">
      <c r="A39" s="3"/>
      <c r="O39" s="16"/>
      <c r="P39" s="16"/>
      <c r="Q39" s="16"/>
      <c r="R39" s="16"/>
    </row>
    <row r="40" spans="1:18" ht="12.75" hidden="1">
      <c r="A40" s="2" t="s">
        <v>11</v>
      </c>
      <c r="O40" s="16"/>
      <c r="P40" s="16"/>
      <c r="Q40" s="16"/>
      <c r="R40" s="16"/>
    </row>
    <row r="41" spans="1:18" ht="12.75" hidden="1">
      <c r="A41" s="3" t="s">
        <v>12</v>
      </c>
      <c r="O41" s="16"/>
      <c r="P41" s="16"/>
      <c r="Q41" s="16"/>
      <c r="R41" s="16"/>
    </row>
    <row r="42" spans="1:18" ht="12.75" hidden="1">
      <c r="A42" s="3" t="s">
        <v>14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6"/>
      <c r="P42" s="16"/>
      <c r="Q42" s="16"/>
      <c r="R42" s="16"/>
    </row>
    <row r="43" spans="1:18" ht="12.75" hidden="1">
      <c r="A43" s="3" t="s">
        <v>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6"/>
      <c r="P43" s="16"/>
      <c r="Q43" s="16"/>
      <c r="R43" s="16"/>
    </row>
    <row r="44" spans="15:18" ht="12.75" hidden="1">
      <c r="O44" s="16"/>
      <c r="P44" s="16"/>
      <c r="Q44" s="16"/>
      <c r="R44" s="16"/>
    </row>
    <row r="45" spans="1:20" s="9" customFormat="1" ht="13.5" thickBot="1">
      <c r="A45" s="14" t="s">
        <v>18</v>
      </c>
      <c r="B45" s="15" t="s">
        <v>16</v>
      </c>
      <c r="C45" s="15" t="s">
        <v>23</v>
      </c>
      <c r="D45" s="15" t="s">
        <v>25</v>
      </c>
      <c r="E45" s="15" t="s">
        <v>27</v>
      </c>
      <c r="F45" s="15" t="s">
        <v>29</v>
      </c>
      <c r="G45" s="15" t="s">
        <v>31</v>
      </c>
      <c r="H45" s="15" t="s">
        <v>32</v>
      </c>
      <c r="I45" s="15" t="s">
        <v>36</v>
      </c>
      <c r="J45" s="15" t="s">
        <v>37</v>
      </c>
      <c r="K45" s="15" t="s">
        <v>39</v>
      </c>
      <c r="L45" s="15" t="s">
        <v>41</v>
      </c>
      <c r="M45" s="15" t="s">
        <v>43</v>
      </c>
      <c r="N45" s="14" t="s">
        <v>21</v>
      </c>
      <c r="O45" s="16"/>
      <c r="P45" s="16"/>
      <c r="Q45" s="16"/>
      <c r="R45" s="16"/>
      <c r="S45" s="16"/>
      <c r="T45" s="16"/>
    </row>
    <row r="46" spans="1:18" ht="12.75" hidden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6"/>
      <c r="P46" s="16"/>
      <c r="Q46" s="16"/>
      <c r="R46" s="16"/>
    </row>
    <row r="47" spans="1:18" ht="12.75" hidden="1">
      <c r="A47" s="10" t="s">
        <v>1</v>
      </c>
      <c r="B47" s="11">
        <f aca="true" t="shared" si="8" ref="B47:C49">B3</f>
        <v>138</v>
      </c>
      <c r="C47" s="11">
        <f t="shared" si="8"/>
        <v>178</v>
      </c>
      <c r="D47" s="11">
        <f aca="true" t="shared" si="9" ref="D47:E49">D3</f>
        <v>248</v>
      </c>
      <c r="E47" s="11">
        <f t="shared" si="9"/>
        <v>212</v>
      </c>
      <c r="F47" s="11">
        <f aca="true" t="shared" si="10" ref="F47:G49">F3</f>
        <v>257</v>
      </c>
      <c r="G47" s="11">
        <f t="shared" si="10"/>
        <v>233</v>
      </c>
      <c r="H47" s="11">
        <f aca="true" t="shared" si="11" ref="H47:I49">H3</f>
        <v>236</v>
      </c>
      <c r="I47" s="11">
        <f t="shared" si="11"/>
        <v>161</v>
      </c>
      <c r="J47" s="11">
        <f aca="true" t="shared" si="12" ref="J47:K49">J3</f>
        <v>218</v>
      </c>
      <c r="K47" s="11">
        <f t="shared" si="12"/>
        <v>223</v>
      </c>
      <c r="L47" s="11">
        <f aca="true" t="shared" si="13" ref="L47:M49">L3</f>
        <v>229</v>
      </c>
      <c r="M47" s="11">
        <f t="shared" si="13"/>
        <v>296</v>
      </c>
      <c r="N47" s="11">
        <f>SUM(B47:M47)</f>
        <v>2629</v>
      </c>
      <c r="O47" s="16"/>
      <c r="P47" s="16"/>
      <c r="Q47" s="16"/>
      <c r="R47" s="16"/>
    </row>
    <row r="48" spans="1:18" ht="12.75" hidden="1">
      <c r="A48" s="12" t="s">
        <v>2</v>
      </c>
      <c r="B48" s="11">
        <f t="shared" si="8"/>
        <v>156</v>
      </c>
      <c r="C48" s="11">
        <f t="shared" si="8"/>
        <v>227</v>
      </c>
      <c r="D48" s="11">
        <f t="shared" si="9"/>
        <v>306</v>
      </c>
      <c r="E48" s="11">
        <f t="shared" si="9"/>
        <v>247</v>
      </c>
      <c r="F48" s="11">
        <f t="shared" si="10"/>
        <v>337</v>
      </c>
      <c r="G48" s="11">
        <f t="shared" si="10"/>
        <v>281</v>
      </c>
      <c r="H48" s="11">
        <f t="shared" si="11"/>
        <v>266</v>
      </c>
      <c r="I48" s="11">
        <f t="shared" si="11"/>
        <v>193</v>
      </c>
      <c r="J48" s="11">
        <f t="shared" si="12"/>
        <v>266</v>
      </c>
      <c r="K48" s="11">
        <f t="shared" si="12"/>
        <v>370</v>
      </c>
      <c r="L48" s="11">
        <f t="shared" si="13"/>
        <v>263</v>
      </c>
      <c r="M48" s="11">
        <f t="shared" si="13"/>
        <v>405</v>
      </c>
      <c r="N48" s="11">
        <f>SUM(B48:M48)</f>
        <v>3317</v>
      </c>
      <c r="O48" s="16"/>
      <c r="P48" s="16"/>
      <c r="Q48" s="16"/>
      <c r="R48" s="16"/>
    </row>
    <row r="49" spans="1:18" ht="12.75" hidden="1">
      <c r="A49" s="12" t="s">
        <v>3</v>
      </c>
      <c r="B49" s="13">
        <f t="shared" si="8"/>
        <v>37861333.59</v>
      </c>
      <c r="C49" s="13">
        <f t="shared" si="8"/>
        <v>56769141.29</v>
      </c>
      <c r="D49" s="13">
        <f t="shared" si="9"/>
        <v>70870999.21</v>
      </c>
      <c r="E49" s="13">
        <f t="shared" si="9"/>
        <v>48614141.56</v>
      </c>
      <c r="F49" s="13">
        <f t="shared" si="10"/>
        <v>69585170.76</v>
      </c>
      <c r="G49" s="13">
        <f t="shared" si="10"/>
        <v>56643109.42</v>
      </c>
      <c r="H49" s="13">
        <f t="shared" si="11"/>
        <v>43861094.57</v>
      </c>
      <c r="I49" s="13">
        <f t="shared" si="11"/>
        <v>29379746.49</v>
      </c>
      <c r="J49" s="13">
        <f t="shared" si="12"/>
        <v>45353459.68</v>
      </c>
      <c r="K49" s="13">
        <f t="shared" si="12"/>
        <v>49730176.59</v>
      </c>
      <c r="L49" s="13">
        <f t="shared" si="13"/>
        <v>53832863.75</v>
      </c>
      <c r="M49" s="13">
        <f t="shared" si="13"/>
        <v>60842913.47</v>
      </c>
      <c r="N49" s="13">
        <f>SUM(B49:M49)</f>
        <v>623344150.38</v>
      </c>
      <c r="O49" s="16"/>
      <c r="P49" s="16"/>
      <c r="Q49" s="16"/>
      <c r="R49" s="16"/>
    </row>
    <row r="50" spans="1:18" ht="12.75" hidden="1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6"/>
      <c r="P50" s="16"/>
      <c r="Q50" s="16"/>
      <c r="R50" s="16"/>
    </row>
    <row r="51" spans="1:18" ht="12.75" hidden="1">
      <c r="A51" s="10" t="s">
        <v>4</v>
      </c>
      <c r="B51" s="11">
        <f aca="true" t="shared" si="14" ref="B51:C55">B7</f>
        <v>119</v>
      </c>
      <c r="C51" s="11">
        <f t="shared" si="14"/>
        <v>122</v>
      </c>
      <c r="D51" s="11">
        <f aca="true" t="shared" si="15" ref="D51:E55">D7</f>
        <v>134</v>
      </c>
      <c r="E51" s="11">
        <f t="shared" si="15"/>
        <v>109</v>
      </c>
      <c r="F51" s="11">
        <f aca="true" t="shared" si="16" ref="F51:G55">F7</f>
        <v>135</v>
      </c>
      <c r="G51" s="11">
        <f t="shared" si="16"/>
        <v>154</v>
      </c>
      <c r="H51" s="11">
        <f aca="true" t="shared" si="17" ref="H51:I55">H7</f>
        <v>149</v>
      </c>
      <c r="I51" s="11">
        <f t="shared" si="17"/>
        <v>106</v>
      </c>
      <c r="J51" s="11">
        <f aca="true" t="shared" si="18" ref="J51:K55">J7</f>
        <v>151</v>
      </c>
      <c r="K51" s="11">
        <f t="shared" si="18"/>
        <v>137</v>
      </c>
      <c r="L51" s="11">
        <f aca="true" t="shared" si="19" ref="L51:M55">L7</f>
        <v>181</v>
      </c>
      <c r="M51" s="11">
        <f t="shared" si="19"/>
        <v>192</v>
      </c>
      <c r="N51" s="11">
        <f>SUM(B51:M51)</f>
        <v>1689</v>
      </c>
      <c r="O51" s="16"/>
      <c r="P51" s="16"/>
      <c r="Q51" s="16"/>
      <c r="R51" s="16"/>
    </row>
    <row r="52" spans="1:18" ht="12.75" hidden="1">
      <c r="A52" s="12" t="s">
        <v>2</v>
      </c>
      <c r="B52" s="11">
        <f t="shared" si="14"/>
        <v>125</v>
      </c>
      <c r="C52" s="11">
        <f t="shared" si="14"/>
        <v>134</v>
      </c>
      <c r="D52" s="11">
        <f t="shared" si="15"/>
        <v>141</v>
      </c>
      <c r="E52" s="11">
        <f t="shared" si="15"/>
        <v>121</v>
      </c>
      <c r="F52" s="11">
        <f t="shared" si="16"/>
        <v>144</v>
      </c>
      <c r="G52" s="11">
        <f t="shared" si="16"/>
        <v>167</v>
      </c>
      <c r="H52" s="11">
        <f t="shared" si="17"/>
        <v>158</v>
      </c>
      <c r="I52" s="11">
        <f t="shared" si="17"/>
        <v>115</v>
      </c>
      <c r="J52" s="11">
        <f t="shared" si="18"/>
        <v>158</v>
      </c>
      <c r="K52" s="11">
        <f t="shared" si="18"/>
        <v>147</v>
      </c>
      <c r="L52" s="11">
        <f t="shared" si="19"/>
        <v>208</v>
      </c>
      <c r="M52" s="11">
        <f t="shared" si="19"/>
        <v>220</v>
      </c>
      <c r="N52" s="11">
        <f>SUM(B52:M52)</f>
        <v>1838</v>
      </c>
      <c r="O52" s="16"/>
      <c r="P52" s="16"/>
      <c r="Q52" s="16"/>
      <c r="R52" s="16"/>
    </row>
    <row r="53" spans="1:18" ht="12.75" hidden="1">
      <c r="A53" s="12" t="s">
        <v>5</v>
      </c>
      <c r="B53" s="13">
        <f t="shared" si="14"/>
        <v>14394511.73</v>
      </c>
      <c r="C53" s="13">
        <f t="shared" si="14"/>
        <v>26147496.06</v>
      </c>
      <c r="D53" s="13">
        <f t="shared" si="15"/>
        <v>21437992.89</v>
      </c>
      <c r="E53" s="13">
        <f t="shared" si="15"/>
        <v>14190772.43</v>
      </c>
      <c r="F53" s="13">
        <f t="shared" si="16"/>
        <v>16122341.77</v>
      </c>
      <c r="G53" s="13">
        <f t="shared" si="16"/>
        <v>21728005.3</v>
      </c>
      <c r="H53" s="13">
        <f t="shared" si="17"/>
        <v>19110981.81</v>
      </c>
      <c r="I53" s="13">
        <f t="shared" si="17"/>
        <v>12199623.13</v>
      </c>
      <c r="J53" s="13">
        <f t="shared" si="18"/>
        <v>18311145.05</v>
      </c>
      <c r="K53" s="13">
        <f t="shared" si="18"/>
        <v>15854471.51</v>
      </c>
      <c r="L53" s="13">
        <f t="shared" si="19"/>
        <v>17965077.1</v>
      </c>
      <c r="M53" s="13">
        <f t="shared" si="19"/>
        <v>19614807.74</v>
      </c>
      <c r="N53" s="13">
        <f>SUM(B53:M53)</f>
        <v>217077226.52</v>
      </c>
      <c r="O53" s="16"/>
      <c r="P53" s="16"/>
      <c r="Q53" s="16"/>
      <c r="R53" s="16"/>
    </row>
    <row r="54" spans="1:18" ht="12.75" hidden="1">
      <c r="A54" s="12" t="s">
        <v>6</v>
      </c>
      <c r="B54" s="13">
        <f t="shared" si="14"/>
        <v>17879258</v>
      </c>
      <c r="C54" s="13">
        <f t="shared" si="14"/>
        <v>31018701</v>
      </c>
      <c r="D54" s="13">
        <f t="shared" si="15"/>
        <v>26978318.49</v>
      </c>
      <c r="E54" s="13">
        <f t="shared" si="15"/>
        <v>18625000</v>
      </c>
      <c r="F54" s="13">
        <f t="shared" si="16"/>
        <v>21128869.08</v>
      </c>
      <c r="G54" s="13">
        <f t="shared" si="16"/>
        <v>27827658</v>
      </c>
      <c r="H54" s="13">
        <f t="shared" si="17"/>
        <v>25138140</v>
      </c>
      <c r="I54" s="13">
        <f t="shared" si="17"/>
        <v>16839074.13</v>
      </c>
      <c r="J54" s="13">
        <f t="shared" si="18"/>
        <v>24325015.18</v>
      </c>
      <c r="K54" s="13">
        <f t="shared" si="18"/>
        <v>21298900</v>
      </c>
      <c r="L54" s="13">
        <f t="shared" si="19"/>
        <v>24181665</v>
      </c>
      <c r="M54" s="13">
        <f t="shared" si="19"/>
        <v>27229767</v>
      </c>
      <c r="N54" s="13">
        <f>SUM(B54:M54)</f>
        <v>282470365.88</v>
      </c>
      <c r="O54" s="16"/>
      <c r="P54" s="16"/>
      <c r="Q54" s="16"/>
      <c r="R54" s="16"/>
    </row>
    <row r="55" spans="1:18" ht="12.75" hidden="1">
      <c r="A55" s="12" t="s">
        <v>7</v>
      </c>
      <c r="B55" s="13">
        <f t="shared" si="14"/>
        <v>236873</v>
      </c>
      <c r="C55" s="13">
        <f t="shared" si="14"/>
        <v>332311</v>
      </c>
      <c r="D55" s="13">
        <f t="shared" si="15"/>
        <v>367762</v>
      </c>
      <c r="E55" s="13">
        <f t="shared" si="15"/>
        <v>296195</v>
      </c>
      <c r="F55" s="13">
        <f t="shared" si="16"/>
        <v>309153</v>
      </c>
      <c r="G55" s="13">
        <f t="shared" si="16"/>
        <v>421691</v>
      </c>
      <c r="H55" s="13">
        <f t="shared" si="17"/>
        <v>416075</v>
      </c>
      <c r="I55" s="13">
        <f t="shared" si="17"/>
        <v>283981</v>
      </c>
      <c r="J55" s="13">
        <f t="shared" si="18"/>
        <v>385829</v>
      </c>
      <c r="K55" s="13">
        <f t="shared" si="18"/>
        <v>319019</v>
      </c>
      <c r="L55" s="13">
        <f t="shared" si="19"/>
        <v>428465</v>
      </c>
      <c r="M55" s="13">
        <f t="shared" si="19"/>
        <v>570830</v>
      </c>
      <c r="N55" s="13">
        <f>SUM(B55:M55)</f>
        <v>4368184</v>
      </c>
      <c r="O55" s="16"/>
      <c r="P55" s="16"/>
      <c r="Q55" s="16"/>
      <c r="R55" s="16"/>
    </row>
    <row r="56" spans="1:18" ht="12.75" hidden="1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6"/>
      <c r="P56" s="16"/>
      <c r="Q56" s="16"/>
      <c r="R56" s="16"/>
    </row>
    <row r="57" spans="1:18" ht="12.75" hidden="1">
      <c r="A57" s="10" t="s">
        <v>8</v>
      </c>
      <c r="B57" s="11">
        <f aca="true" t="shared" si="20" ref="B57:C59">B13</f>
        <v>3</v>
      </c>
      <c r="C57" s="11">
        <f t="shared" si="20"/>
        <v>0</v>
      </c>
      <c r="D57" s="11">
        <f aca="true" t="shared" si="21" ref="D57:E59">D13</f>
        <v>1</v>
      </c>
      <c r="E57" s="11">
        <f t="shared" si="21"/>
        <v>0</v>
      </c>
      <c r="F57" s="11">
        <f aca="true" t="shared" si="22" ref="F57:G59">F13</f>
        <v>0</v>
      </c>
      <c r="G57" s="11">
        <f t="shared" si="22"/>
        <v>0</v>
      </c>
      <c r="H57" s="11">
        <f aca="true" t="shared" si="23" ref="H57:I59">H13</f>
        <v>0</v>
      </c>
      <c r="I57" s="11">
        <f t="shared" si="23"/>
        <v>0</v>
      </c>
      <c r="J57" s="11">
        <f aca="true" t="shared" si="24" ref="J57:K59">J13</f>
        <v>1</v>
      </c>
      <c r="K57" s="11">
        <f t="shared" si="24"/>
        <v>1</v>
      </c>
      <c r="L57" s="11">
        <f aca="true" t="shared" si="25" ref="L57:M59">L13</f>
        <v>4</v>
      </c>
      <c r="M57" s="11">
        <f t="shared" si="25"/>
        <v>4</v>
      </c>
      <c r="N57" s="11">
        <f>SUM(B57:M57)</f>
        <v>14</v>
      </c>
      <c r="O57" s="16"/>
      <c r="P57" s="16"/>
      <c r="Q57" s="16"/>
      <c r="R57" s="16"/>
    </row>
    <row r="58" spans="1:18" ht="12.75" hidden="1">
      <c r="A58" s="12" t="s">
        <v>2</v>
      </c>
      <c r="B58" s="11">
        <f t="shared" si="20"/>
        <v>8</v>
      </c>
      <c r="C58" s="11">
        <f t="shared" si="20"/>
        <v>0</v>
      </c>
      <c r="D58" s="11">
        <f t="shared" si="21"/>
        <v>1</v>
      </c>
      <c r="E58" s="11">
        <f t="shared" si="21"/>
        <v>0</v>
      </c>
      <c r="F58" s="11">
        <f t="shared" si="22"/>
        <v>0</v>
      </c>
      <c r="G58" s="11">
        <f t="shared" si="22"/>
        <v>0</v>
      </c>
      <c r="H58" s="11">
        <f t="shared" si="23"/>
        <v>0</v>
      </c>
      <c r="I58" s="11">
        <f t="shared" si="23"/>
        <v>0</v>
      </c>
      <c r="J58" s="11">
        <f t="shared" si="24"/>
        <v>1</v>
      </c>
      <c r="K58" s="11">
        <f t="shared" si="24"/>
        <v>1</v>
      </c>
      <c r="L58" s="11">
        <f t="shared" si="25"/>
        <v>4</v>
      </c>
      <c r="M58" s="11">
        <f t="shared" si="25"/>
        <v>7</v>
      </c>
      <c r="N58" s="11">
        <f>SUM(B58:M58)</f>
        <v>22</v>
      </c>
      <c r="O58" s="16"/>
      <c r="P58" s="16"/>
      <c r="Q58" s="16"/>
      <c r="R58" s="16"/>
    </row>
    <row r="59" spans="1:18" ht="12.75" hidden="1">
      <c r="A59" s="12" t="s">
        <v>9</v>
      </c>
      <c r="B59" s="13">
        <f t="shared" si="20"/>
        <v>629790</v>
      </c>
      <c r="C59" s="13">
        <f t="shared" si="20"/>
        <v>0</v>
      </c>
      <c r="D59" s="13">
        <f t="shared" si="21"/>
        <v>70210</v>
      </c>
      <c r="E59" s="13">
        <f t="shared" si="21"/>
        <v>0</v>
      </c>
      <c r="F59" s="13">
        <f t="shared" si="22"/>
        <v>0</v>
      </c>
      <c r="G59" s="13">
        <f t="shared" si="22"/>
        <v>0</v>
      </c>
      <c r="H59" s="13">
        <f t="shared" si="23"/>
        <v>0</v>
      </c>
      <c r="I59" s="13">
        <f t="shared" si="23"/>
        <v>0</v>
      </c>
      <c r="J59" s="13">
        <f t="shared" si="24"/>
        <v>55000</v>
      </c>
      <c r="K59" s="13">
        <f t="shared" si="24"/>
        <v>60000</v>
      </c>
      <c r="L59" s="13">
        <f t="shared" si="25"/>
        <v>562000</v>
      </c>
      <c r="M59" s="13">
        <f t="shared" si="25"/>
        <v>1455000</v>
      </c>
      <c r="N59" s="13">
        <f>SUM(B59:M59)</f>
        <v>2832000</v>
      </c>
      <c r="O59" s="16"/>
      <c r="P59" s="16"/>
      <c r="Q59" s="16"/>
      <c r="R59" s="16"/>
    </row>
    <row r="60" spans="1:18" ht="12.75" hidden="1">
      <c r="A60" s="12" t="s">
        <v>10</v>
      </c>
      <c r="B60" s="13">
        <f aca="true" t="shared" si="26" ref="B60:G60">B16+B38</f>
        <v>769000</v>
      </c>
      <c r="C60" s="13">
        <f t="shared" si="26"/>
        <v>0</v>
      </c>
      <c r="D60" s="13">
        <f t="shared" si="26"/>
        <v>87000</v>
      </c>
      <c r="E60" s="13">
        <f t="shared" si="26"/>
        <v>0</v>
      </c>
      <c r="F60" s="13">
        <f t="shared" si="26"/>
        <v>0</v>
      </c>
      <c r="G60" s="13">
        <f t="shared" si="26"/>
        <v>0</v>
      </c>
      <c r="H60" s="13">
        <f aca="true" t="shared" si="27" ref="H60:M60">H16+H38</f>
        <v>0</v>
      </c>
      <c r="I60" s="13">
        <f t="shared" si="27"/>
        <v>0</v>
      </c>
      <c r="J60" s="13">
        <f t="shared" si="27"/>
        <v>90000</v>
      </c>
      <c r="K60" s="13">
        <f t="shared" si="27"/>
        <v>100000</v>
      </c>
      <c r="L60" s="13">
        <f t="shared" si="27"/>
        <v>1035000</v>
      </c>
      <c r="M60" s="13">
        <f t="shared" si="27"/>
        <v>2411000</v>
      </c>
      <c r="N60" s="13">
        <f>SUM(B60:M60)</f>
        <v>4492000</v>
      </c>
      <c r="O60" s="16"/>
      <c r="P60" s="16"/>
      <c r="Q60" s="16"/>
      <c r="R60" s="16"/>
    </row>
    <row r="61" spans="1:18" ht="12.75" hidden="1">
      <c r="A61" s="1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6"/>
      <c r="P61" s="16"/>
      <c r="Q61" s="16"/>
      <c r="R61" s="16"/>
    </row>
    <row r="62" spans="1:18" ht="12.75">
      <c r="A62" s="10" t="s">
        <v>11</v>
      </c>
      <c r="B62" s="11">
        <f aca="true" t="shared" si="28" ref="B62:C65">B18</f>
        <v>260</v>
      </c>
      <c r="C62" s="11">
        <f t="shared" si="28"/>
        <v>300</v>
      </c>
      <c r="D62" s="11">
        <f aca="true" t="shared" si="29" ref="D62:E65">D18</f>
        <v>383</v>
      </c>
      <c r="E62" s="11">
        <f t="shared" si="29"/>
        <v>321</v>
      </c>
      <c r="F62" s="11">
        <f aca="true" t="shared" si="30" ref="F62:G65">F18</f>
        <v>392</v>
      </c>
      <c r="G62" s="11">
        <f t="shared" si="30"/>
        <v>387</v>
      </c>
      <c r="H62" s="11">
        <f aca="true" t="shared" si="31" ref="H62:I65">H18</f>
        <v>385</v>
      </c>
      <c r="I62" s="11">
        <f t="shared" si="31"/>
        <v>267</v>
      </c>
      <c r="J62" s="11">
        <f aca="true" t="shared" si="32" ref="J62:K65">J18</f>
        <v>370</v>
      </c>
      <c r="K62" s="11">
        <f t="shared" si="32"/>
        <v>361</v>
      </c>
      <c r="L62" s="11">
        <f aca="true" t="shared" si="33" ref="L62:M65">L18</f>
        <v>414</v>
      </c>
      <c r="M62" s="11">
        <f t="shared" si="33"/>
        <v>492</v>
      </c>
      <c r="N62" s="11">
        <f>SUM(B62:M62)</f>
        <v>4332</v>
      </c>
      <c r="O62" s="16"/>
      <c r="P62" s="16"/>
      <c r="Q62" s="16"/>
      <c r="R62" s="16"/>
    </row>
    <row r="63" spans="1:14" ht="12.75">
      <c r="A63" s="12" t="s">
        <v>12</v>
      </c>
      <c r="B63" s="11">
        <f t="shared" si="28"/>
        <v>289</v>
      </c>
      <c r="C63" s="11">
        <f t="shared" si="28"/>
        <v>361</v>
      </c>
      <c r="D63" s="11">
        <f t="shared" si="29"/>
        <v>448</v>
      </c>
      <c r="E63" s="11">
        <f t="shared" si="29"/>
        <v>368</v>
      </c>
      <c r="F63" s="11">
        <f t="shared" si="30"/>
        <v>481</v>
      </c>
      <c r="G63" s="11">
        <f t="shared" si="30"/>
        <v>448</v>
      </c>
      <c r="H63" s="11">
        <f t="shared" si="31"/>
        <v>424</v>
      </c>
      <c r="I63" s="11">
        <f t="shared" si="31"/>
        <v>308</v>
      </c>
      <c r="J63" s="11">
        <f t="shared" si="32"/>
        <v>425</v>
      </c>
      <c r="K63" s="11">
        <f t="shared" si="32"/>
        <v>518</v>
      </c>
      <c r="L63" s="11">
        <f t="shared" si="33"/>
        <v>475</v>
      </c>
      <c r="M63" s="11">
        <f t="shared" si="33"/>
        <v>632</v>
      </c>
      <c r="N63" s="11">
        <f>SUM(B63:M63)</f>
        <v>5177</v>
      </c>
    </row>
    <row r="64" spans="1:14" ht="12.75">
      <c r="A64" s="12" t="s">
        <v>14</v>
      </c>
      <c r="B64" s="13">
        <f t="shared" si="28"/>
        <v>52885635.32000001</v>
      </c>
      <c r="C64" s="13">
        <f t="shared" si="28"/>
        <v>82916637.35</v>
      </c>
      <c r="D64" s="13">
        <f t="shared" si="29"/>
        <v>92379202.1</v>
      </c>
      <c r="E64" s="13">
        <f t="shared" si="29"/>
        <v>62804913.99</v>
      </c>
      <c r="F64" s="13">
        <f t="shared" si="30"/>
        <v>85707512.53</v>
      </c>
      <c r="G64" s="13">
        <f t="shared" si="30"/>
        <v>78371114.72</v>
      </c>
      <c r="H64" s="13">
        <f t="shared" si="31"/>
        <v>62972076.379999995</v>
      </c>
      <c r="I64" s="13">
        <f t="shared" si="31"/>
        <v>41579369.62</v>
      </c>
      <c r="J64" s="13">
        <f t="shared" si="32"/>
        <v>63719604.730000004</v>
      </c>
      <c r="K64" s="13">
        <f t="shared" si="32"/>
        <v>65644648.1</v>
      </c>
      <c r="L64" s="13">
        <f t="shared" si="33"/>
        <v>72359940.85</v>
      </c>
      <c r="M64" s="13">
        <f t="shared" si="33"/>
        <v>81912721.21</v>
      </c>
      <c r="N64" s="13">
        <f>SUM(B64:M64)</f>
        <v>843253376.9000001</v>
      </c>
    </row>
    <row r="65" spans="1:14" ht="12.75">
      <c r="A65" s="12" t="s">
        <v>13</v>
      </c>
      <c r="B65" s="13">
        <f t="shared" si="28"/>
        <v>56509591.59</v>
      </c>
      <c r="C65" s="13">
        <f t="shared" si="28"/>
        <v>87787842.28999999</v>
      </c>
      <c r="D65" s="13">
        <f t="shared" si="29"/>
        <v>97936317.69999999</v>
      </c>
      <c r="E65" s="13">
        <f t="shared" si="29"/>
        <v>67239141.56</v>
      </c>
      <c r="F65" s="13">
        <f t="shared" si="30"/>
        <v>90714039.84</v>
      </c>
      <c r="G65" s="13">
        <f t="shared" si="30"/>
        <v>84470767.42</v>
      </c>
      <c r="H65" s="13">
        <f t="shared" si="31"/>
        <v>68999234.57</v>
      </c>
      <c r="I65" s="13">
        <f t="shared" si="31"/>
        <v>46218820.62</v>
      </c>
      <c r="J65" s="13">
        <f t="shared" si="32"/>
        <v>69768474.86</v>
      </c>
      <c r="K65" s="13">
        <f t="shared" si="32"/>
        <v>71129076.59</v>
      </c>
      <c r="L65" s="13">
        <f t="shared" si="33"/>
        <v>79049528.75</v>
      </c>
      <c r="M65" s="13">
        <f t="shared" si="33"/>
        <v>90483680.47</v>
      </c>
      <c r="N65" s="13">
        <f>SUM(B65:M65)</f>
        <v>910306516.2600001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  <headerFooter alignWithMargins="0">
    <oddHeader>&amp;L&amp;12ΛΕΥΚΩΣΙΑ 2019
&amp;R&amp;11&amp;D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PageLayoutView="110" workbookViewId="0" topLeftCell="A45">
      <selection activeCell="C75" sqref="C75"/>
    </sheetView>
  </sheetViews>
  <sheetFormatPr defaultColWidth="9.140625" defaultRowHeight="12.75"/>
  <cols>
    <col min="1" max="1" width="23.140625" style="0" customWidth="1"/>
    <col min="2" max="2" width="15.140625" style="0" customWidth="1"/>
    <col min="3" max="5" width="14.8515625" style="0" customWidth="1"/>
    <col min="6" max="6" width="15.8515625" style="0" customWidth="1"/>
    <col min="7" max="7" width="16.28125" style="0" customWidth="1"/>
    <col min="8" max="8" width="16.00390625" style="0" customWidth="1"/>
    <col min="9" max="9" width="17.28125" style="0" customWidth="1"/>
    <col min="10" max="13" width="18.57421875" style="0" customWidth="1"/>
    <col min="14" max="14" width="18.00390625" style="0" customWidth="1"/>
    <col min="15" max="21" width="9.140625" style="16" customWidth="1"/>
  </cols>
  <sheetData>
    <row r="1" spans="1:14" ht="12.75" hidden="1">
      <c r="A1" s="1" t="s">
        <v>0</v>
      </c>
      <c r="B1" s="4" t="s">
        <v>16</v>
      </c>
      <c r="C1" s="4" t="s">
        <v>23</v>
      </c>
      <c r="D1" s="4" t="s">
        <v>25</v>
      </c>
      <c r="E1" s="4" t="s">
        <v>26</v>
      </c>
      <c r="F1" s="4" t="s">
        <v>29</v>
      </c>
      <c r="G1" s="4" t="s">
        <v>31</v>
      </c>
      <c r="H1" s="4" t="s">
        <v>32</v>
      </c>
      <c r="I1" s="4" t="s">
        <v>34</v>
      </c>
      <c r="J1" s="4" t="s">
        <v>35</v>
      </c>
      <c r="K1" s="4" t="s">
        <v>38</v>
      </c>
      <c r="L1" s="4" t="s">
        <v>40</v>
      </c>
      <c r="M1" s="4" t="s">
        <v>43</v>
      </c>
      <c r="N1" s="1" t="s">
        <v>21</v>
      </c>
    </row>
    <row r="2" ht="12.75" hidden="1"/>
    <row r="3" spans="1:14" ht="12.75" hidden="1">
      <c r="A3" s="2" t="s">
        <v>1</v>
      </c>
      <c r="B3">
        <v>173</v>
      </c>
      <c r="C3">
        <v>243</v>
      </c>
      <c r="D3">
        <v>286</v>
      </c>
      <c r="E3">
        <v>279</v>
      </c>
      <c r="F3">
        <v>288</v>
      </c>
      <c r="G3">
        <v>292</v>
      </c>
      <c r="H3">
        <v>290</v>
      </c>
      <c r="I3">
        <v>215</v>
      </c>
      <c r="J3">
        <v>303</v>
      </c>
      <c r="K3">
        <v>314</v>
      </c>
      <c r="L3">
        <v>289</v>
      </c>
      <c r="M3">
        <v>364</v>
      </c>
      <c r="N3">
        <f>SUM(B3:M3)</f>
        <v>3336</v>
      </c>
    </row>
    <row r="4" spans="1:14" ht="12.75" hidden="1">
      <c r="A4" s="3" t="s">
        <v>2</v>
      </c>
      <c r="B4">
        <v>184</v>
      </c>
      <c r="C4">
        <v>264</v>
      </c>
      <c r="D4">
        <v>331</v>
      </c>
      <c r="E4">
        <v>343</v>
      </c>
      <c r="F4">
        <v>329</v>
      </c>
      <c r="G4">
        <v>444</v>
      </c>
      <c r="H4">
        <v>333</v>
      </c>
      <c r="I4">
        <v>257</v>
      </c>
      <c r="J4">
        <v>359</v>
      </c>
      <c r="K4">
        <v>345</v>
      </c>
      <c r="L4">
        <v>329</v>
      </c>
      <c r="M4">
        <v>446</v>
      </c>
      <c r="N4">
        <f>SUM(B4:M4)</f>
        <v>3964</v>
      </c>
    </row>
    <row r="5" spans="1:14" ht="12.75" hidden="1">
      <c r="A5" s="3" t="s">
        <v>3</v>
      </c>
      <c r="B5" s="8">
        <v>50096698.19</v>
      </c>
      <c r="C5" s="8">
        <v>97674769.8</v>
      </c>
      <c r="D5" s="8">
        <v>94694971.03</v>
      </c>
      <c r="E5" s="8">
        <v>83714004.6</v>
      </c>
      <c r="F5" s="8">
        <v>94543891.49</v>
      </c>
      <c r="G5" s="8">
        <v>123536649.48</v>
      </c>
      <c r="H5" s="8">
        <v>94904060.77</v>
      </c>
      <c r="I5" s="8">
        <v>57100592.81</v>
      </c>
      <c r="J5" s="8">
        <v>81761872.36</v>
      </c>
      <c r="K5" s="8">
        <v>97843226.95</v>
      </c>
      <c r="L5" s="8">
        <v>85088886.73</v>
      </c>
      <c r="M5" s="8">
        <v>124619213.74</v>
      </c>
      <c r="N5" s="8">
        <f>SUM(B5:M5)</f>
        <v>1085578837.95</v>
      </c>
    </row>
    <row r="6" ht="12.75" hidden="1">
      <c r="A6" s="3"/>
    </row>
    <row r="7" spans="1:14" ht="12.75" hidden="1">
      <c r="A7" s="2" t="s">
        <v>4</v>
      </c>
      <c r="B7">
        <v>65</v>
      </c>
      <c r="C7">
        <v>73</v>
      </c>
      <c r="D7">
        <v>71</v>
      </c>
      <c r="E7">
        <v>84</v>
      </c>
      <c r="F7">
        <v>57</v>
      </c>
      <c r="G7">
        <v>71</v>
      </c>
      <c r="H7">
        <v>90</v>
      </c>
      <c r="I7">
        <v>61</v>
      </c>
      <c r="J7">
        <v>74</v>
      </c>
      <c r="K7">
        <v>76</v>
      </c>
      <c r="L7">
        <v>77</v>
      </c>
      <c r="M7">
        <v>117</v>
      </c>
      <c r="N7">
        <f>SUM(B7:M7)</f>
        <v>916</v>
      </c>
    </row>
    <row r="8" spans="1:14" ht="12.75" hidden="1">
      <c r="A8" s="3" t="s">
        <v>2</v>
      </c>
      <c r="B8">
        <v>69</v>
      </c>
      <c r="C8">
        <v>78</v>
      </c>
      <c r="D8">
        <v>81</v>
      </c>
      <c r="E8">
        <v>93</v>
      </c>
      <c r="F8">
        <v>61</v>
      </c>
      <c r="G8">
        <v>75</v>
      </c>
      <c r="H8">
        <v>101</v>
      </c>
      <c r="I8">
        <v>63</v>
      </c>
      <c r="J8">
        <v>86</v>
      </c>
      <c r="K8">
        <v>83</v>
      </c>
      <c r="L8">
        <v>93</v>
      </c>
      <c r="M8">
        <v>133</v>
      </c>
      <c r="N8">
        <f>SUM(B8:M8)</f>
        <v>1016</v>
      </c>
    </row>
    <row r="9" spans="1:14" ht="12.75" hidden="1">
      <c r="A9" s="3" t="s">
        <v>5</v>
      </c>
      <c r="B9" s="8">
        <v>7413557.08</v>
      </c>
      <c r="C9" s="8">
        <v>9669255.04</v>
      </c>
      <c r="D9" s="8">
        <v>13913403.15</v>
      </c>
      <c r="E9" s="8">
        <v>11700425.15</v>
      </c>
      <c r="F9" s="8">
        <v>9253718.64</v>
      </c>
      <c r="G9" s="8">
        <v>10409430.3</v>
      </c>
      <c r="H9" s="8">
        <v>12073211.57</v>
      </c>
      <c r="I9" s="8">
        <v>9638037.6</v>
      </c>
      <c r="J9" s="8">
        <v>8568786.64</v>
      </c>
      <c r="K9" s="8">
        <v>9921533.44</v>
      </c>
      <c r="L9" s="8">
        <v>8979763.83</v>
      </c>
      <c r="M9" s="8">
        <v>19386301.32</v>
      </c>
      <c r="N9" s="8">
        <f>SUM(B9:M9)</f>
        <v>130927423.75999999</v>
      </c>
    </row>
    <row r="10" spans="1:14" ht="12.75" hidden="1">
      <c r="A10" s="3" t="s">
        <v>6</v>
      </c>
      <c r="B10" s="8">
        <v>9930900</v>
      </c>
      <c r="C10" s="8">
        <v>12723200</v>
      </c>
      <c r="D10" s="8">
        <v>17954200</v>
      </c>
      <c r="E10" s="8">
        <v>15137625</v>
      </c>
      <c r="F10" s="8">
        <v>18176400</v>
      </c>
      <c r="G10" s="8">
        <v>15599820</v>
      </c>
      <c r="H10" s="8">
        <v>15801875</v>
      </c>
      <c r="I10" s="8">
        <v>12680340.25</v>
      </c>
      <c r="J10" s="8">
        <v>11511300</v>
      </c>
      <c r="K10" s="8">
        <v>13724881.76</v>
      </c>
      <c r="L10" s="8">
        <v>12654500</v>
      </c>
      <c r="M10" s="8">
        <v>30184866.92</v>
      </c>
      <c r="N10" s="8">
        <f>SUM(B10:M10)</f>
        <v>186079908.93</v>
      </c>
    </row>
    <row r="11" spans="1:14" ht="12.75" hidden="1">
      <c r="A11" s="3" t="s">
        <v>7</v>
      </c>
      <c r="B11" s="8">
        <v>177886</v>
      </c>
      <c r="C11" s="8">
        <v>229467</v>
      </c>
      <c r="D11" s="8">
        <v>293464</v>
      </c>
      <c r="E11" s="8">
        <v>244395</v>
      </c>
      <c r="F11" s="8">
        <v>719700</v>
      </c>
      <c r="G11" s="8">
        <v>393796</v>
      </c>
      <c r="H11" s="8">
        <v>269510</v>
      </c>
      <c r="I11" s="8">
        <v>239365</v>
      </c>
      <c r="J11" s="8">
        <v>210945</v>
      </c>
      <c r="K11" s="8">
        <v>275477</v>
      </c>
      <c r="L11" s="8">
        <v>271540</v>
      </c>
      <c r="M11" s="8">
        <v>839182</v>
      </c>
      <c r="N11" s="8">
        <f>SUM(B11:M11)</f>
        <v>4164727</v>
      </c>
    </row>
    <row r="12" ht="12.75" hidden="1">
      <c r="A12" s="3"/>
    </row>
    <row r="13" spans="1:14" ht="12.75" hidden="1">
      <c r="A13" s="2" t="s">
        <v>8</v>
      </c>
      <c r="B13" s="6">
        <v>0</v>
      </c>
      <c r="C13" s="6">
        <v>1</v>
      </c>
      <c r="D13" s="6">
        <v>0</v>
      </c>
      <c r="E13" s="6">
        <v>1</v>
      </c>
      <c r="F13" s="6">
        <v>2</v>
      </c>
      <c r="G13" s="6">
        <v>0</v>
      </c>
      <c r="H13" s="6">
        <v>0</v>
      </c>
      <c r="I13" s="6">
        <v>2</v>
      </c>
      <c r="J13" s="6">
        <v>0</v>
      </c>
      <c r="K13" s="6">
        <v>0</v>
      </c>
      <c r="L13" s="6">
        <v>2</v>
      </c>
      <c r="M13" s="6">
        <v>2</v>
      </c>
      <c r="N13">
        <f>SUM(B13:M13)</f>
        <v>10</v>
      </c>
    </row>
    <row r="14" spans="1:14" ht="12.75" hidden="1">
      <c r="A14" s="3" t="s">
        <v>2</v>
      </c>
      <c r="B14" s="6">
        <v>0</v>
      </c>
      <c r="C14" s="6">
        <v>1</v>
      </c>
      <c r="D14" s="6">
        <v>0</v>
      </c>
      <c r="E14" s="6">
        <v>1</v>
      </c>
      <c r="F14" s="6">
        <v>2</v>
      </c>
      <c r="G14" s="6">
        <v>0</v>
      </c>
      <c r="H14" s="6">
        <v>0</v>
      </c>
      <c r="I14" s="6">
        <v>2</v>
      </c>
      <c r="J14" s="6">
        <v>0</v>
      </c>
      <c r="K14" s="6">
        <v>0</v>
      </c>
      <c r="L14" s="6">
        <v>2</v>
      </c>
      <c r="M14" s="6">
        <v>2</v>
      </c>
      <c r="N14">
        <f>SUM(B14:M14)</f>
        <v>10</v>
      </c>
    </row>
    <row r="15" spans="1:14" ht="12.75" hidden="1">
      <c r="A15" s="3" t="s">
        <v>9</v>
      </c>
      <c r="B15" s="8">
        <v>0</v>
      </c>
      <c r="C15" s="8">
        <v>85000</v>
      </c>
      <c r="D15" s="8">
        <v>0</v>
      </c>
      <c r="E15" s="8">
        <v>285000</v>
      </c>
      <c r="F15" s="8">
        <v>156777.68</v>
      </c>
      <c r="G15" s="8">
        <v>0</v>
      </c>
      <c r="H15" s="8">
        <v>0</v>
      </c>
      <c r="I15" s="8">
        <v>375100</v>
      </c>
      <c r="J15" s="8">
        <v>0</v>
      </c>
      <c r="K15" s="8">
        <v>0</v>
      </c>
      <c r="L15" s="8">
        <v>209980</v>
      </c>
      <c r="M15" s="8">
        <v>395000</v>
      </c>
      <c r="N15" s="8">
        <f>SUM(B15:M15)</f>
        <v>1506857.68</v>
      </c>
    </row>
    <row r="16" spans="1:14" ht="12.75" hidden="1">
      <c r="A16" s="3" t="s">
        <v>10</v>
      </c>
      <c r="B16" s="8">
        <v>0</v>
      </c>
      <c r="C16" s="8">
        <v>105000</v>
      </c>
      <c r="D16" s="8">
        <v>0</v>
      </c>
      <c r="E16" s="8">
        <v>285000</v>
      </c>
      <c r="F16" s="8">
        <v>490000</v>
      </c>
      <c r="G16" s="8">
        <v>0</v>
      </c>
      <c r="H16" s="8">
        <v>0</v>
      </c>
      <c r="I16" s="8">
        <v>540000</v>
      </c>
      <c r="J16" s="8">
        <v>0</v>
      </c>
      <c r="K16" s="8">
        <v>0</v>
      </c>
      <c r="L16" s="8">
        <v>390000</v>
      </c>
      <c r="M16" s="8">
        <v>530000</v>
      </c>
      <c r="N16" s="8">
        <f>SUM(B16:M16)</f>
        <v>2340000</v>
      </c>
    </row>
    <row r="17" ht="12.75" hidden="1">
      <c r="A17" s="3"/>
    </row>
    <row r="18" spans="1:14" ht="12.75" hidden="1">
      <c r="A18" s="2" t="s">
        <v>11</v>
      </c>
      <c r="B18">
        <f aca="true" t="shared" si="0" ref="B18:C20">B3+B7+B13</f>
        <v>238</v>
      </c>
      <c r="C18">
        <f t="shared" si="0"/>
        <v>317</v>
      </c>
      <c r="D18">
        <f aca="true" t="shared" si="1" ref="D18:E20">D3+D7+D13</f>
        <v>357</v>
      </c>
      <c r="E18">
        <f t="shared" si="1"/>
        <v>364</v>
      </c>
      <c r="F18">
        <f aca="true" t="shared" si="2" ref="F18:G20">F3+F7+F13</f>
        <v>347</v>
      </c>
      <c r="G18">
        <f t="shared" si="2"/>
        <v>363</v>
      </c>
      <c r="H18">
        <f aca="true" t="shared" si="3" ref="H18:I20">H3+H7+H13</f>
        <v>380</v>
      </c>
      <c r="I18">
        <f t="shared" si="3"/>
        <v>278</v>
      </c>
      <c r="J18">
        <f aca="true" t="shared" si="4" ref="J18:K20">J3+J7+J13</f>
        <v>377</v>
      </c>
      <c r="K18">
        <f t="shared" si="4"/>
        <v>390</v>
      </c>
      <c r="L18">
        <f aca="true" t="shared" si="5" ref="L18:M20">L3+L7+L13</f>
        <v>368</v>
      </c>
      <c r="M18">
        <f t="shared" si="5"/>
        <v>483</v>
      </c>
      <c r="N18">
        <f>SUM(B18:M18)</f>
        <v>4262</v>
      </c>
    </row>
    <row r="19" spans="1:14" ht="12.75" hidden="1">
      <c r="A19" s="3" t="s">
        <v>12</v>
      </c>
      <c r="B19">
        <f t="shared" si="0"/>
        <v>253</v>
      </c>
      <c r="C19">
        <f t="shared" si="0"/>
        <v>343</v>
      </c>
      <c r="D19">
        <f t="shared" si="1"/>
        <v>412</v>
      </c>
      <c r="E19">
        <f t="shared" si="1"/>
        <v>437</v>
      </c>
      <c r="F19">
        <f t="shared" si="2"/>
        <v>392</v>
      </c>
      <c r="G19">
        <f t="shared" si="2"/>
        <v>519</v>
      </c>
      <c r="H19">
        <f t="shared" si="3"/>
        <v>434</v>
      </c>
      <c r="I19">
        <f t="shared" si="3"/>
        <v>322</v>
      </c>
      <c r="J19">
        <f t="shared" si="4"/>
        <v>445</v>
      </c>
      <c r="K19">
        <f t="shared" si="4"/>
        <v>428</v>
      </c>
      <c r="L19">
        <f t="shared" si="5"/>
        <v>424</v>
      </c>
      <c r="M19">
        <f t="shared" si="5"/>
        <v>581</v>
      </c>
      <c r="N19">
        <f>SUM(B19:M19)</f>
        <v>4990</v>
      </c>
    </row>
    <row r="20" spans="1:14" ht="12.75" hidden="1">
      <c r="A20" s="3" t="s">
        <v>14</v>
      </c>
      <c r="B20" s="8">
        <f t="shared" si="0"/>
        <v>57510255.269999996</v>
      </c>
      <c r="C20" s="8">
        <f t="shared" si="0"/>
        <v>107429024.84</v>
      </c>
      <c r="D20" s="8">
        <f t="shared" si="1"/>
        <v>108608374.18</v>
      </c>
      <c r="E20" s="8">
        <f t="shared" si="1"/>
        <v>95699429.75</v>
      </c>
      <c r="F20" s="8">
        <f t="shared" si="2"/>
        <v>103954387.81</v>
      </c>
      <c r="G20" s="8">
        <f t="shared" si="2"/>
        <v>133946079.78</v>
      </c>
      <c r="H20" s="8">
        <f t="shared" si="3"/>
        <v>106977272.34</v>
      </c>
      <c r="I20" s="8">
        <f t="shared" si="3"/>
        <v>67113730.41</v>
      </c>
      <c r="J20" s="8">
        <f t="shared" si="4"/>
        <v>90330659</v>
      </c>
      <c r="K20" s="8">
        <f t="shared" si="4"/>
        <v>107764760.39</v>
      </c>
      <c r="L20" s="8">
        <f t="shared" si="5"/>
        <v>94278630.56</v>
      </c>
      <c r="M20" s="8">
        <f t="shared" si="5"/>
        <v>144400515.06</v>
      </c>
      <c r="N20" s="8">
        <f>SUM(B20:M20)</f>
        <v>1218013119.3899999</v>
      </c>
    </row>
    <row r="21" spans="1:14" ht="12.75" hidden="1">
      <c r="A21" s="3" t="s">
        <v>13</v>
      </c>
      <c r="B21" s="8">
        <f aca="true" t="shared" si="6" ref="B21:G21">B5+B10+B16</f>
        <v>60027598.19</v>
      </c>
      <c r="C21" s="8">
        <f t="shared" si="6"/>
        <v>110502969.8</v>
      </c>
      <c r="D21" s="8">
        <f t="shared" si="6"/>
        <v>112649171.03</v>
      </c>
      <c r="E21" s="8">
        <f t="shared" si="6"/>
        <v>99136629.6</v>
      </c>
      <c r="F21" s="8">
        <f t="shared" si="6"/>
        <v>113210291.49</v>
      </c>
      <c r="G21" s="8">
        <f t="shared" si="6"/>
        <v>139136469.48000002</v>
      </c>
      <c r="H21" s="8">
        <f aca="true" t="shared" si="7" ref="H21:M21">H5+H10+H16</f>
        <v>110705935.77</v>
      </c>
      <c r="I21" s="8">
        <f t="shared" si="7"/>
        <v>70320933.06</v>
      </c>
      <c r="J21" s="8">
        <f t="shared" si="7"/>
        <v>93273172.36</v>
      </c>
      <c r="K21" s="8">
        <f t="shared" si="7"/>
        <v>111568108.71000001</v>
      </c>
      <c r="L21" s="8">
        <f t="shared" si="7"/>
        <v>98133386.73</v>
      </c>
      <c r="M21" s="8">
        <f t="shared" si="7"/>
        <v>155334080.66</v>
      </c>
      <c r="N21" s="8">
        <f>SUM(B21:M21)</f>
        <v>1273998746.88</v>
      </c>
    </row>
    <row r="22" ht="12.75" hidden="1"/>
    <row r="23" ht="12.75" hidden="1">
      <c r="A23" s="1" t="s">
        <v>15</v>
      </c>
    </row>
    <row r="24" ht="12.75" hidden="1"/>
    <row r="25" spans="1:14" ht="12.75" hidden="1">
      <c r="A25" s="2" t="s">
        <v>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f>SUM(B25:M25)</f>
        <v>0</v>
      </c>
    </row>
    <row r="26" spans="1:14" ht="12.75" hidden="1">
      <c r="A26" s="3" t="s">
        <v>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f>SUM(B26:M26)</f>
        <v>0</v>
      </c>
    </row>
    <row r="27" spans="1:14" ht="12.75" hidden="1">
      <c r="A27" s="3" t="s">
        <v>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f>SUM(B27:M27)</f>
        <v>0</v>
      </c>
    </row>
    <row r="28" ht="12.75" hidden="1">
      <c r="A28" s="3"/>
    </row>
    <row r="29" spans="1:14" ht="12.75" hidden="1">
      <c r="A29" s="2" t="s">
        <v>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f>SUM(B29:M29)</f>
        <v>0</v>
      </c>
    </row>
    <row r="30" spans="1:14" ht="12.75" hidden="1">
      <c r="A30" s="3" t="s">
        <v>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f>SUM(B30:M30)</f>
        <v>0</v>
      </c>
    </row>
    <row r="31" spans="1:14" ht="12.75" hidden="1">
      <c r="A31" s="3" t="s">
        <v>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f>SUM(B31:M31)</f>
        <v>0</v>
      </c>
    </row>
    <row r="32" spans="1:14" ht="12.75" hidden="1">
      <c r="A32" s="3" t="s">
        <v>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>SUM(B32:M32)</f>
        <v>0</v>
      </c>
    </row>
    <row r="33" spans="1:14" ht="12.75" hidden="1">
      <c r="A33" s="3" t="s">
        <v>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>SUM(B33:M33)</f>
        <v>0</v>
      </c>
    </row>
    <row r="34" ht="12.75" hidden="1">
      <c r="A34" s="3"/>
    </row>
    <row r="35" spans="1:14" ht="12.75" hidden="1">
      <c r="A35" s="2" t="s">
        <v>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f>SUM(B35:M35)</f>
        <v>0</v>
      </c>
    </row>
    <row r="36" spans="1:14" ht="12.75" hidden="1">
      <c r="A36" s="3" t="s">
        <v>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f>SUM(B36:M36)</f>
        <v>0</v>
      </c>
    </row>
    <row r="37" spans="1:14" ht="12.75" hidden="1">
      <c r="A37" s="3" t="s">
        <v>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f>SUM(B37:M37)</f>
        <v>0</v>
      </c>
    </row>
    <row r="38" spans="1:14" ht="12.75" hidden="1">
      <c r="A38" s="3" t="s">
        <v>10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f>SUM(B38:M38)</f>
        <v>0</v>
      </c>
    </row>
    <row r="39" ht="12.75" hidden="1">
      <c r="A39" s="3"/>
    </row>
    <row r="40" spans="1:14" ht="12.75" hidden="1">
      <c r="A40" s="2" t="s">
        <v>11</v>
      </c>
      <c r="B40">
        <f aca="true" t="shared" si="8" ref="B40:C42">B25+B29+B35</f>
        <v>0</v>
      </c>
      <c r="C40">
        <f t="shared" si="8"/>
        <v>0</v>
      </c>
      <c r="D40">
        <f aca="true" t="shared" si="9" ref="D40:E42">D25+D29+D35</f>
        <v>0</v>
      </c>
      <c r="E40">
        <f t="shared" si="9"/>
        <v>0</v>
      </c>
      <c r="F40">
        <f aca="true" t="shared" si="10" ref="F40:L40">F25+F29+F35</f>
        <v>0</v>
      </c>
      <c r="G40">
        <f t="shared" si="10"/>
        <v>0</v>
      </c>
      <c r="H40">
        <f t="shared" si="10"/>
        <v>0</v>
      </c>
      <c r="I40">
        <f t="shared" si="10"/>
        <v>0</v>
      </c>
      <c r="J40">
        <f t="shared" si="10"/>
        <v>0</v>
      </c>
      <c r="K40">
        <f t="shared" si="10"/>
        <v>0</v>
      </c>
      <c r="L40">
        <f t="shared" si="10"/>
        <v>0</v>
      </c>
      <c r="M40">
        <f aca="true" t="shared" si="11" ref="M40:N42">M25+M29+M35</f>
        <v>0</v>
      </c>
      <c r="N40">
        <f t="shared" si="11"/>
        <v>0</v>
      </c>
    </row>
    <row r="41" spans="1:14" ht="12.75" hidden="1">
      <c r="A41" s="3" t="s">
        <v>12</v>
      </c>
      <c r="B41">
        <f t="shared" si="8"/>
        <v>0</v>
      </c>
      <c r="C41">
        <f t="shared" si="8"/>
        <v>0</v>
      </c>
      <c r="D41">
        <f t="shared" si="9"/>
        <v>0</v>
      </c>
      <c r="E41">
        <f t="shared" si="9"/>
        <v>0</v>
      </c>
      <c r="F41">
        <f aca="true" t="shared" si="12" ref="F41:H42">F26+F30+F36</f>
        <v>0</v>
      </c>
      <c r="G41">
        <f t="shared" si="12"/>
        <v>0</v>
      </c>
      <c r="H41">
        <f t="shared" si="12"/>
        <v>0</v>
      </c>
      <c r="I41">
        <f aca="true" t="shared" si="13" ref="I41:K42">I26+I30+I36</f>
        <v>0</v>
      </c>
      <c r="J41">
        <f t="shared" si="13"/>
        <v>0</v>
      </c>
      <c r="K41">
        <f t="shared" si="13"/>
        <v>0</v>
      </c>
      <c r="L41">
        <f>L26+L30+L36</f>
        <v>0</v>
      </c>
      <c r="M41">
        <f t="shared" si="11"/>
        <v>0</v>
      </c>
      <c r="N41">
        <f t="shared" si="11"/>
        <v>0</v>
      </c>
    </row>
    <row r="42" spans="1:14" ht="12.75" hidden="1">
      <c r="A42" s="3" t="s">
        <v>14</v>
      </c>
      <c r="B42" s="8">
        <f t="shared" si="8"/>
        <v>0</v>
      </c>
      <c r="C42" s="8">
        <f t="shared" si="8"/>
        <v>0</v>
      </c>
      <c r="D42" s="8">
        <f t="shared" si="9"/>
        <v>0</v>
      </c>
      <c r="E42" s="8">
        <f t="shared" si="9"/>
        <v>0</v>
      </c>
      <c r="F42" s="8">
        <f t="shared" si="12"/>
        <v>0</v>
      </c>
      <c r="G42" s="8">
        <f t="shared" si="12"/>
        <v>0</v>
      </c>
      <c r="H42" s="8">
        <f t="shared" si="12"/>
        <v>0</v>
      </c>
      <c r="I42" s="8">
        <f t="shared" si="13"/>
        <v>0</v>
      </c>
      <c r="J42" s="8">
        <f t="shared" si="13"/>
        <v>0</v>
      </c>
      <c r="K42" s="8">
        <f t="shared" si="13"/>
        <v>0</v>
      </c>
      <c r="L42" s="8">
        <f>L27+L31+L37</f>
        <v>0</v>
      </c>
      <c r="M42" s="8">
        <f t="shared" si="11"/>
        <v>0</v>
      </c>
      <c r="N42" s="8">
        <f t="shared" si="11"/>
        <v>0</v>
      </c>
    </row>
    <row r="43" spans="1:14" ht="12.75" hidden="1">
      <c r="A43" s="3" t="s">
        <v>13</v>
      </c>
      <c r="B43" s="8">
        <f aca="true" t="shared" si="14" ref="B43:N43">B27+B32+B38</f>
        <v>0</v>
      </c>
      <c r="C43" s="8">
        <f t="shared" si="14"/>
        <v>0</v>
      </c>
      <c r="D43" s="8">
        <f t="shared" si="14"/>
        <v>0</v>
      </c>
      <c r="E43" s="8">
        <f t="shared" si="14"/>
        <v>0</v>
      </c>
      <c r="F43" s="8">
        <f t="shared" si="14"/>
        <v>0</v>
      </c>
      <c r="G43" s="8">
        <f t="shared" si="14"/>
        <v>0</v>
      </c>
      <c r="H43" s="8">
        <f aca="true" t="shared" si="15" ref="H43:M43">H27+H32+H38</f>
        <v>0</v>
      </c>
      <c r="I43" s="8">
        <f t="shared" si="15"/>
        <v>0</v>
      </c>
      <c r="J43" s="8">
        <f t="shared" si="15"/>
        <v>0</v>
      </c>
      <c r="K43" s="8">
        <f t="shared" si="15"/>
        <v>0</v>
      </c>
      <c r="L43" s="8">
        <f t="shared" si="15"/>
        <v>0</v>
      </c>
      <c r="M43" s="8">
        <f t="shared" si="15"/>
        <v>0</v>
      </c>
      <c r="N43" s="8">
        <f t="shared" si="14"/>
        <v>0</v>
      </c>
    </row>
    <row r="44" ht="12.75" hidden="1"/>
    <row r="45" spans="1:21" s="9" customFormat="1" ht="13.5" thickBot="1">
      <c r="A45" s="14" t="s">
        <v>18</v>
      </c>
      <c r="B45" s="15" t="s">
        <v>16</v>
      </c>
      <c r="C45" s="15" t="s">
        <v>23</v>
      </c>
      <c r="D45" s="15" t="s">
        <v>25</v>
      </c>
      <c r="E45" s="15" t="s">
        <v>27</v>
      </c>
      <c r="F45" s="15" t="s">
        <v>29</v>
      </c>
      <c r="G45" s="15" t="s">
        <v>31</v>
      </c>
      <c r="H45" s="15" t="s">
        <v>32</v>
      </c>
      <c r="I45" s="15" t="s">
        <v>36</v>
      </c>
      <c r="J45" s="15" t="s">
        <v>37</v>
      </c>
      <c r="K45" s="15" t="s">
        <v>39</v>
      </c>
      <c r="L45" s="15" t="s">
        <v>41</v>
      </c>
      <c r="M45" s="15" t="s">
        <v>43</v>
      </c>
      <c r="N45" s="14" t="s">
        <v>21</v>
      </c>
      <c r="O45" s="16"/>
      <c r="P45" s="16"/>
      <c r="Q45" s="16"/>
      <c r="R45" s="16"/>
      <c r="S45" s="16"/>
      <c r="T45" s="16"/>
      <c r="U45" s="16"/>
    </row>
    <row r="46" spans="1:14" ht="12.75" hidden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.75" hidden="1">
      <c r="A47" s="10" t="s">
        <v>1</v>
      </c>
      <c r="B47" s="11">
        <f aca="true" t="shared" si="16" ref="B47:C49">B3+B25</f>
        <v>173</v>
      </c>
      <c r="C47" s="11">
        <f t="shared" si="16"/>
        <v>243</v>
      </c>
      <c r="D47" s="11">
        <f aca="true" t="shared" si="17" ref="D47:E49">D3+D25</f>
        <v>286</v>
      </c>
      <c r="E47" s="11">
        <f t="shared" si="17"/>
        <v>279</v>
      </c>
      <c r="F47" s="11">
        <f aca="true" t="shared" si="18" ref="F47:G49">F3+F25</f>
        <v>288</v>
      </c>
      <c r="G47" s="11">
        <f t="shared" si="18"/>
        <v>292</v>
      </c>
      <c r="H47" s="11">
        <f aca="true" t="shared" si="19" ref="H47:I49">H3+H25</f>
        <v>290</v>
      </c>
      <c r="I47" s="11">
        <f>I3+I25</f>
        <v>215</v>
      </c>
      <c r="J47" s="11">
        <f>J3+J25</f>
        <v>303</v>
      </c>
      <c r="K47" s="11">
        <f>K3+K25</f>
        <v>314</v>
      </c>
      <c r="L47" s="11">
        <f>L3+L25</f>
        <v>289</v>
      </c>
      <c r="M47" s="11">
        <f>M3+M25</f>
        <v>364</v>
      </c>
      <c r="N47" s="11">
        <f>SUM(B47:M47)</f>
        <v>3336</v>
      </c>
    </row>
    <row r="48" spans="1:14" ht="12.75" hidden="1">
      <c r="A48" s="12" t="s">
        <v>2</v>
      </c>
      <c r="B48" s="11">
        <f t="shared" si="16"/>
        <v>184</v>
      </c>
      <c r="C48" s="11">
        <f t="shared" si="16"/>
        <v>264</v>
      </c>
      <c r="D48" s="11">
        <f t="shared" si="17"/>
        <v>331</v>
      </c>
      <c r="E48" s="11">
        <f t="shared" si="17"/>
        <v>343</v>
      </c>
      <c r="F48" s="11">
        <f t="shared" si="18"/>
        <v>329</v>
      </c>
      <c r="G48" s="11">
        <f t="shared" si="18"/>
        <v>444</v>
      </c>
      <c r="H48" s="11">
        <f t="shared" si="19"/>
        <v>333</v>
      </c>
      <c r="I48" s="11">
        <f t="shared" si="19"/>
        <v>257</v>
      </c>
      <c r="J48" s="11">
        <f aca="true" t="shared" si="20" ref="J48:L49">J4+J26</f>
        <v>359</v>
      </c>
      <c r="K48" s="11">
        <f t="shared" si="20"/>
        <v>345</v>
      </c>
      <c r="L48" s="11">
        <f t="shared" si="20"/>
        <v>329</v>
      </c>
      <c r="M48" s="11">
        <f>M4+M26</f>
        <v>446</v>
      </c>
      <c r="N48" s="11">
        <f>SUM(B48:M48)</f>
        <v>3964</v>
      </c>
    </row>
    <row r="49" spans="1:14" ht="12.75" hidden="1">
      <c r="A49" s="12" t="s">
        <v>3</v>
      </c>
      <c r="B49" s="13">
        <f t="shared" si="16"/>
        <v>50096698.19</v>
      </c>
      <c r="C49" s="13">
        <f t="shared" si="16"/>
        <v>97674769.8</v>
      </c>
      <c r="D49" s="13">
        <f t="shared" si="17"/>
        <v>94694971.03</v>
      </c>
      <c r="E49" s="13">
        <f t="shared" si="17"/>
        <v>83714004.6</v>
      </c>
      <c r="F49" s="13">
        <f t="shared" si="18"/>
        <v>94543891.49</v>
      </c>
      <c r="G49" s="13">
        <f t="shared" si="18"/>
        <v>123536649.48</v>
      </c>
      <c r="H49" s="13">
        <f t="shared" si="19"/>
        <v>94904060.77</v>
      </c>
      <c r="I49" s="13">
        <f t="shared" si="19"/>
        <v>57100592.81</v>
      </c>
      <c r="J49" s="13">
        <f t="shared" si="20"/>
        <v>81761872.36</v>
      </c>
      <c r="K49" s="13">
        <f t="shared" si="20"/>
        <v>97843226.95</v>
      </c>
      <c r="L49" s="13">
        <f t="shared" si="20"/>
        <v>85088886.73</v>
      </c>
      <c r="M49" s="13">
        <f>M5+M27</f>
        <v>124619213.74</v>
      </c>
      <c r="N49" s="13">
        <f>SUM(B49:M49)</f>
        <v>1085578837.95</v>
      </c>
    </row>
    <row r="50" spans="1:14" ht="12.75" hidden="1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2.75" hidden="1">
      <c r="A51" s="10" t="s">
        <v>4</v>
      </c>
      <c r="B51" s="11">
        <f aca="true" t="shared" si="21" ref="B51:C55">B7+B29</f>
        <v>65</v>
      </c>
      <c r="C51" s="11">
        <f t="shared" si="21"/>
        <v>73</v>
      </c>
      <c r="D51" s="11">
        <f aca="true" t="shared" si="22" ref="D51:E55">D7+D29</f>
        <v>71</v>
      </c>
      <c r="E51" s="11">
        <f t="shared" si="22"/>
        <v>84</v>
      </c>
      <c r="F51" s="11">
        <f aca="true" t="shared" si="23" ref="F51:G55">F7+F29</f>
        <v>57</v>
      </c>
      <c r="G51" s="11">
        <f t="shared" si="23"/>
        <v>71</v>
      </c>
      <c r="H51" s="11">
        <f aca="true" t="shared" si="24" ref="H51:I55">H7+H29</f>
        <v>90</v>
      </c>
      <c r="I51" s="11">
        <f t="shared" si="24"/>
        <v>61</v>
      </c>
      <c r="J51" s="11">
        <f aca="true" t="shared" si="25" ref="J51:K55">J7+J29</f>
        <v>74</v>
      </c>
      <c r="K51" s="11">
        <f t="shared" si="25"/>
        <v>76</v>
      </c>
      <c r="L51" s="11">
        <f aca="true" t="shared" si="26" ref="L51:M55">L7+L29</f>
        <v>77</v>
      </c>
      <c r="M51" s="11">
        <f t="shared" si="26"/>
        <v>117</v>
      </c>
      <c r="N51" s="11">
        <f>SUM(B51:M51)</f>
        <v>916</v>
      </c>
    </row>
    <row r="52" spans="1:14" ht="12.75" hidden="1">
      <c r="A52" s="12" t="s">
        <v>2</v>
      </c>
      <c r="B52" s="11">
        <f t="shared" si="21"/>
        <v>69</v>
      </c>
      <c r="C52" s="11">
        <f t="shared" si="21"/>
        <v>78</v>
      </c>
      <c r="D52" s="11">
        <f t="shared" si="22"/>
        <v>81</v>
      </c>
      <c r="E52" s="11">
        <f t="shared" si="22"/>
        <v>93</v>
      </c>
      <c r="F52" s="11">
        <f t="shared" si="23"/>
        <v>61</v>
      </c>
      <c r="G52" s="11">
        <f t="shared" si="23"/>
        <v>75</v>
      </c>
      <c r="H52" s="11">
        <f t="shared" si="24"/>
        <v>101</v>
      </c>
      <c r="I52" s="11">
        <f t="shared" si="24"/>
        <v>63</v>
      </c>
      <c r="J52" s="11">
        <f t="shared" si="25"/>
        <v>86</v>
      </c>
      <c r="K52" s="11">
        <f t="shared" si="25"/>
        <v>83</v>
      </c>
      <c r="L52" s="11">
        <f t="shared" si="26"/>
        <v>93</v>
      </c>
      <c r="M52" s="11">
        <f t="shared" si="26"/>
        <v>133</v>
      </c>
      <c r="N52" s="11">
        <f>SUM(B52:M52)</f>
        <v>1016</v>
      </c>
    </row>
    <row r="53" spans="1:14" ht="12.75" hidden="1">
      <c r="A53" s="12" t="s">
        <v>5</v>
      </c>
      <c r="B53" s="13">
        <f t="shared" si="21"/>
        <v>7413557.08</v>
      </c>
      <c r="C53" s="13">
        <f t="shared" si="21"/>
        <v>9669255.04</v>
      </c>
      <c r="D53" s="13">
        <f t="shared" si="22"/>
        <v>13913403.15</v>
      </c>
      <c r="E53" s="13">
        <f t="shared" si="22"/>
        <v>11700425.15</v>
      </c>
      <c r="F53" s="13">
        <f t="shared" si="23"/>
        <v>9253718.64</v>
      </c>
      <c r="G53" s="13">
        <f t="shared" si="23"/>
        <v>10409430.3</v>
      </c>
      <c r="H53" s="13">
        <f t="shared" si="24"/>
        <v>12073211.57</v>
      </c>
      <c r="I53" s="13">
        <f t="shared" si="24"/>
        <v>9638037.6</v>
      </c>
      <c r="J53" s="13">
        <f t="shared" si="25"/>
        <v>8568786.64</v>
      </c>
      <c r="K53" s="13">
        <f t="shared" si="25"/>
        <v>9921533.44</v>
      </c>
      <c r="L53" s="13">
        <f t="shared" si="26"/>
        <v>8979763.83</v>
      </c>
      <c r="M53" s="13">
        <f t="shared" si="26"/>
        <v>19386301.32</v>
      </c>
      <c r="N53" s="13">
        <f>SUM(B53:M53)</f>
        <v>130927423.75999999</v>
      </c>
    </row>
    <row r="54" spans="1:14" ht="12.75" hidden="1">
      <c r="A54" s="12" t="s">
        <v>6</v>
      </c>
      <c r="B54" s="13">
        <f t="shared" si="21"/>
        <v>9930900</v>
      </c>
      <c r="C54" s="13">
        <f t="shared" si="21"/>
        <v>12723200</v>
      </c>
      <c r="D54" s="13">
        <f t="shared" si="22"/>
        <v>17954200</v>
      </c>
      <c r="E54" s="13">
        <f t="shared" si="22"/>
        <v>15137625</v>
      </c>
      <c r="F54" s="13">
        <f t="shared" si="23"/>
        <v>18176400</v>
      </c>
      <c r="G54" s="13">
        <f t="shared" si="23"/>
        <v>15599820</v>
      </c>
      <c r="H54" s="13">
        <f t="shared" si="24"/>
        <v>15801875</v>
      </c>
      <c r="I54" s="13">
        <f t="shared" si="24"/>
        <v>12680340.25</v>
      </c>
      <c r="J54" s="13">
        <f t="shared" si="25"/>
        <v>11511300</v>
      </c>
      <c r="K54" s="13">
        <f t="shared" si="25"/>
        <v>13724881.76</v>
      </c>
      <c r="L54" s="13">
        <f t="shared" si="26"/>
        <v>12654500</v>
      </c>
      <c r="M54" s="13">
        <f t="shared" si="26"/>
        <v>30184866.92</v>
      </c>
      <c r="N54" s="13">
        <f>SUM(B54:M54)</f>
        <v>186079908.93</v>
      </c>
    </row>
    <row r="55" spans="1:14" ht="12.75" hidden="1">
      <c r="A55" s="12" t="s">
        <v>7</v>
      </c>
      <c r="B55" s="13">
        <f t="shared" si="21"/>
        <v>177886</v>
      </c>
      <c r="C55" s="13">
        <f t="shared" si="21"/>
        <v>229467</v>
      </c>
      <c r="D55" s="13">
        <f t="shared" si="22"/>
        <v>293464</v>
      </c>
      <c r="E55" s="13">
        <f t="shared" si="22"/>
        <v>244395</v>
      </c>
      <c r="F55" s="13">
        <f t="shared" si="23"/>
        <v>719700</v>
      </c>
      <c r="G55" s="13">
        <f t="shared" si="23"/>
        <v>393796</v>
      </c>
      <c r="H55" s="13">
        <f t="shared" si="24"/>
        <v>269510</v>
      </c>
      <c r="I55" s="13">
        <f t="shared" si="24"/>
        <v>239365</v>
      </c>
      <c r="J55" s="13">
        <f t="shared" si="25"/>
        <v>210945</v>
      </c>
      <c r="K55" s="13">
        <f t="shared" si="25"/>
        <v>275477</v>
      </c>
      <c r="L55" s="13">
        <f t="shared" si="26"/>
        <v>271540</v>
      </c>
      <c r="M55" s="13">
        <f t="shared" si="26"/>
        <v>839182</v>
      </c>
      <c r="N55" s="13">
        <f>SUM(B55:M55)</f>
        <v>4164727</v>
      </c>
    </row>
    <row r="56" spans="1:14" ht="12.75" hidden="1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2.75" hidden="1">
      <c r="A57" s="10" t="s">
        <v>8</v>
      </c>
      <c r="B57" s="11">
        <f aca="true" t="shared" si="27" ref="B57:C60">B13+B35</f>
        <v>0</v>
      </c>
      <c r="C57" s="11">
        <f t="shared" si="27"/>
        <v>1</v>
      </c>
      <c r="D57" s="11">
        <f aca="true" t="shared" si="28" ref="D57:E60">D13+D35</f>
        <v>0</v>
      </c>
      <c r="E57" s="11">
        <f t="shared" si="28"/>
        <v>1</v>
      </c>
      <c r="F57" s="11">
        <f aca="true" t="shared" si="29" ref="F57:G60">F13+F35</f>
        <v>2</v>
      </c>
      <c r="G57" s="11">
        <f t="shared" si="29"/>
        <v>0</v>
      </c>
      <c r="H57" s="11">
        <f aca="true" t="shared" si="30" ref="H57:I60">H13+H35</f>
        <v>0</v>
      </c>
      <c r="I57" s="11">
        <f t="shared" si="30"/>
        <v>2</v>
      </c>
      <c r="J57" s="11">
        <f aca="true" t="shared" si="31" ref="J57:K60">J13+J35</f>
        <v>0</v>
      </c>
      <c r="K57" s="11">
        <f t="shared" si="31"/>
        <v>0</v>
      </c>
      <c r="L57" s="11">
        <f aca="true" t="shared" si="32" ref="L57:M60">L13+L35</f>
        <v>2</v>
      </c>
      <c r="M57" s="11">
        <f t="shared" si="32"/>
        <v>2</v>
      </c>
      <c r="N57" s="11">
        <f>SUM(B57:M57)</f>
        <v>10</v>
      </c>
    </row>
    <row r="58" spans="1:14" ht="12.75" hidden="1">
      <c r="A58" s="12" t="s">
        <v>2</v>
      </c>
      <c r="B58" s="11">
        <f t="shared" si="27"/>
        <v>0</v>
      </c>
      <c r="C58" s="11">
        <f t="shared" si="27"/>
        <v>1</v>
      </c>
      <c r="D58" s="11">
        <f t="shared" si="28"/>
        <v>0</v>
      </c>
      <c r="E58" s="11">
        <f t="shared" si="28"/>
        <v>1</v>
      </c>
      <c r="F58" s="11">
        <f t="shared" si="29"/>
        <v>2</v>
      </c>
      <c r="G58" s="11">
        <f t="shared" si="29"/>
        <v>0</v>
      </c>
      <c r="H58" s="11">
        <f t="shared" si="30"/>
        <v>0</v>
      </c>
      <c r="I58" s="11">
        <f t="shared" si="30"/>
        <v>2</v>
      </c>
      <c r="J58" s="11">
        <f t="shared" si="31"/>
        <v>0</v>
      </c>
      <c r="K58" s="11">
        <f t="shared" si="31"/>
        <v>0</v>
      </c>
      <c r="L58" s="11">
        <f t="shared" si="32"/>
        <v>2</v>
      </c>
      <c r="M58" s="11">
        <f t="shared" si="32"/>
        <v>2</v>
      </c>
      <c r="N58" s="11">
        <f>SUM(B58:M58)</f>
        <v>10</v>
      </c>
    </row>
    <row r="59" spans="1:14" ht="12.75" hidden="1">
      <c r="A59" s="12" t="s">
        <v>9</v>
      </c>
      <c r="B59" s="13">
        <f t="shared" si="27"/>
        <v>0</v>
      </c>
      <c r="C59" s="13">
        <f t="shared" si="27"/>
        <v>85000</v>
      </c>
      <c r="D59" s="13">
        <f t="shared" si="28"/>
        <v>0</v>
      </c>
      <c r="E59" s="13">
        <f t="shared" si="28"/>
        <v>285000</v>
      </c>
      <c r="F59" s="13">
        <f t="shared" si="29"/>
        <v>156777.68</v>
      </c>
      <c r="G59" s="13">
        <f t="shared" si="29"/>
        <v>0</v>
      </c>
      <c r="H59" s="13">
        <f t="shared" si="30"/>
        <v>0</v>
      </c>
      <c r="I59" s="13">
        <f t="shared" si="30"/>
        <v>375100</v>
      </c>
      <c r="J59" s="13">
        <f t="shared" si="31"/>
        <v>0</v>
      </c>
      <c r="K59" s="13">
        <f t="shared" si="31"/>
        <v>0</v>
      </c>
      <c r="L59" s="13">
        <f t="shared" si="32"/>
        <v>209980</v>
      </c>
      <c r="M59" s="13">
        <f t="shared" si="32"/>
        <v>395000</v>
      </c>
      <c r="N59" s="13">
        <f>SUM(B59:M59)</f>
        <v>1506857.68</v>
      </c>
    </row>
    <row r="60" spans="1:14" ht="12.75" hidden="1">
      <c r="A60" s="12" t="s">
        <v>10</v>
      </c>
      <c r="B60" s="13">
        <f t="shared" si="27"/>
        <v>0</v>
      </c>
      <c r="C60" s="13">
        <f t="shared" si="27"/>
        <v>105000</v>
      </c>
      <c r="D60" s="13">
        <f t="shared" si="28"/>
        <v>0</v>
      </c>
      <c r="E60" s="13">
        <f t="shared" si="28"/>
        <v>285000</v>
      </c>
      <c r="F60" s="13">
        <f t="shared" si="29"/>
        <v>490000</v>
      </c>
      <c r="G60" s="13">
        <f t="shared" si="29"/>
        <v>0</v>
      </c>
      <c r="H60" s="13">
        <f t="shared" si="30"/>
        <v>0</v>
      </c>
      <c r="I60" s="13">
        <f t="shared" si="30"/>
        <v>540000</v>
      </c>
      <c r="J60" s="13">
        <f t="shared" si="31"/>
        <v>0</v>
      </c>
      <c r="K60" s="13">
        <f t="shared" si="31"/>
        <v>0</v>
      </c>
      <c r="L60" s="13">
        <f t="shared" si="32"/>
        <v>390000</v>
      </c>
      <c r="M60" s="13">
        <f t="shared" si="32"/>
        <v>530000</v>
      </c>
      <c r="N60" s="13">
        <f>SUM(B60:M60)</f>
        <v>2340000</v>
      </c>
    </row>
    <row r="61" spans="1:14" ht="12.75" hidden="1">
      <c r="A61" s="1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10" t="s">
        <v>11</v>
      </c>
      <c r="B62" s="11">
        <f aca="true" t="shared" si="33" ref="B62:C65">B18+B40</f>
        <v>238</v>
      </c>
      <c r="C62" s="11">
        <f t="shared" si="33"/>
        <v>317</v>
      </c>
      <c r="D62" s="11">
        <f aca="true" t="shared" si="34" ref="D62:E65">D18+D40</f>
        <v>357</v>
      </c>
      <c r="E62" s="11">
        <f t="shared" si="34"/>
        <v>364</v>
      </c>
      <c r="F62" s="11">
        <f aca="true" t="shared" si="35" ref="F62:G65">F18+F40</f>
        <v>347</v>
      </c>
      <c r="G62" s="11">
        <f t="shared" si="35"/>
        <v>363</v>
      </c>
      <c r="H62" s="11">
        <f aca="true" t="shared" si="36" ref="H62:I65">H18+H40</f>
        <v>380</v>
      </c>
      <c r="I62" s="11">
        <f t="shared" si="36"/>
        <v>278</v>
      </c>
      <c r="J62" s="11">
        <f aca="true" t="shared" si="37" ref="J62:K65">J18+J40</f>
        <v>377</v>
      </c>
      <c r="K62" s="11">
        <f t="shared" si="37"/>
        <v>390</v>
      </c>
      <c r="L62" s="11">
        <f aca="true" t="shared" si="38" ref="L62:M65">L18+L40</f>
        <v>368</v>
      </c>
      <c r="M62" s="11">
        <f t="shared" si="38"/>
        <v>483</v>
      </c>
      <c r="N62" s="11">
        <f>SUM(B62:M62)</f>
        <v>4262</v>
      </c>
    </row>
    <row r="63" spans="1:14" ht="12.75">
      <c r="A63" s="12" t="s">
        <v>12</v>
      </c>
      <c r="B63" s="11">
        <f t="shared" si="33"/>
        <v>253</v>
      </c>
      <c r="C63" s="11">
        <f t="shared" si="33"/>
        <v>343</v>
      </c>
      <c r="D63" s="11">
        <f t="shared" si="34"/>
        <v>412</v>
      </c>
      <c r="E63" s="11">
        <f t="shared" si="34"/>
        <v>437</v>
      </c>
      <c r="F63" s="11">
        <f t="shared" si="35"/>
        <v>392</v>
      </c>
      <c r="G63" s="11">
        <f t="shared" si="35"/>
        <v>519</v>
      </c>
      <c r="H63" s="11">
        <f t="shared" si="36"/>
        <v>434</v>
      </c>
      <c r="I63" s="11">
        <f t="shared" si="36"/>
        <v>322</v>
      </c>
      <c r="J63" s="11">
        <f t="shared" si="37"/>
        <v>445</v>
      </c>
      <c r="K63" s="11">
        <f t="shared" si="37"/>
        <v>428</v>
      </c>
      <c r="L63" s="11">
        <f t="shared" si="38"/>
        <v>424</v>
      </c>
      <c r="M63" s="11">
        <f t="shared" si="38"/>
        <v>581</v>
      </c>
      <c r="N63" s="11">
        <f>SUM(B63:M63)</f>
        <v>4990</v>
      </c>
    </row>
    <row r="64" spans="1:14" ht="12.75">
      <c r="A64" s="12" t="s">
        <v>14</v>
      </c>
      <c r="B64" s="13">
        <f t="shared" si="33"/>
        <v>57510255.269999996</v>
      </c>
      <c r="C64" s="13">
        <f t="shared" si="33"/>
        <v>107429024.84</v>
      </c>
      <c r="D64" s="13">
        <f t="shared" si="34"/>
        <v>108608374.18</v>
      </c>
      <c r="E64" s="13">
        <f t="shared" si="34"/>
        <v>95699429.75</v>
      </c>
      <c r="F64" s="13">
        <f t="shared" si="35"/>
        <v>103954387.81</v>
      </c>
      <c r="G64" s="13">
        <f t="shared" si="35"/>
        <v>133946079.78</v>
      </c>
      <c r="H64" s="13">
        <f t="shared" si="36"/>
        <v>106977272.34</v>
      </c>
      <c r="I64" s="13">
        <f t="shared" si="36"/>
        <v>67113730.41</v>
      </c>
      <c r="J64" s="13">
        <f t="shared" si="37"/>
        <v>90330659</v>
      </c>
      <c r="K64" s="13">
        <f t="shared" si="37"/>
        <v>107764760.39</v>
      </c>
      <c r="L64" s="13">
        <f t="shared" si="38"/>
        <v>94278630.56</v>
      </c>
      <c r="M64" s="13">
        <f t="shared" si="38"/>
        <v>144400515.06</v>
      </c>
      <c r="N64" s="13">
        <f>SUM(B64:M64)</f>
        <v>1218013119.3899999</v>
      </c>
    </row>
    <row r="65" spans="1:14" ht="12.75">
      <c r="A65" s="12" t="s">
        <v>13</v>
      </c>
      <c r="B65" s="13">
        <f t="shared" si="33"/>
        <v>60027598.19</v>
      </c>
      <c r="C65" s="13">
        <f t="shared" si="33"/>
        <v>110502969.8</v>
      </c>
      <c r="D65" s="13">
        <f t="shared" si="34"/>
        <v>112649171.03</v>
      </c>
      <c r="E65" s="13">
        <f t="shared" si="34"/>
        <v>99136629.6</v>
      </c>
      <c r="F65" s="13">
        <f t="shared" si="35"/>
        <v>113210291.49</v>
      </c>
      <c r="G65" s="13">
        <f t="shared" si="35"/>
        <v>139136469.48000002</v>
      </c>
      <c r="H65" s="13">
        <f t="shared" si="36"/>
        <v>110705935.77</v>
      </c>
      <c r="I65" s="13">
        <f t="shared" si="36"/>
        <v>70320933.06</v>
      </c>
      <c r="J65" s="13">
        <f t="shared" si="37"/>
        <v>93273172.36</v>
      </c>
      <c r="K65" s="13">
        <f t="shared" si="37"/>
        <v>111568108.71000001</v>
      </c>
      <c r="L65" s="13">
        <f t="shared" si="38"/>
        <v>98133386.73</v>
      </c>
      <c r="M65" s="13">
        <f t="shared" si="38"/>
        <v>155334080.66</v>
      </c>
      <c r="N65" s="13">
        <f>SUM(B65:M65)</f>
        <v>1273998746.88</v>
      </c>
    </row>
  </sheetData>
  <sheetProtection/>
  <printOptions gridLines="1"/>
  <pageMargins left="0.7480314960629921" right="0.7480314960629921" top="0.8661417322834646" bottom="0.984251968503937" header="0.5118110236220472" footer="0.5118110236220472"/>
  <pageSetup fitToHeight="1" fitToWidth="1" horizontalDpi="600" verticalDpi="600" orientation="landscape" paperSize="9" scale="58" r:id="rId1"/>
  <headerFooter alignWithMargins="0">
    <oddHeader>&amp;L&amp;12ΛΕΜΕΣΟΣ - 2019
&amp;R&amp;11&amp;D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workbookViewId="0" topLeftCell="A45">
      <selection activeCell="A46" sqref="A46:IV61"/>
    </sheetView>
  </sheetViews>
  <sheetFormatPr defaultColWidth="18.8515625" defaultRowHeight="12.75"/>
  <cols>
    <col min="1" max="1" width="25.00390625" style="0" customWidth="1"/>
    <col min="2" max="2" width="15.140625" style="0" customWidth="1"/>
    <col min="3" max="3" width="17.7109375" style="0" customWidth="1"/>
    <col min="4" max="4" width="17.57421875" style="0" customWidth="1"/>
    <col min="5" max="5" width="16.28125" style="0" customWidth="1"/>
    <col min="6" max="6" width="15.28125" style="0" customWidth="1"/>
    <col min="7" max="7" width="15.7109375" style="0" customWidth="1"/>
    <col min="8" max="8" width="16.00390625" style="0" customWidth="1"/>
    <col min="9" max="13" width="16.140625" style="0" customWidth="1"/>
    <col min="14" max="14" width="16.8515625" style="0" customWidth="1"/>
    <col min="15" max="40" width="18.8515625" style="16" customWidth="1"/>
  </cols>
  <sheetData>
    <row r="1" spans="1:14" ht="12.75" hidden="1">
      <c r="A1" s="1" t="s">
        <v>0</v>
      </c>
      <c r="B1" s="4" t="s">
        <v>16</v>
      </c>
      <c r="C1" s="4" t="s">
        <v>23</v>
      </c>
      <c r="D1" s="4" t="s">
        <v>25</v>
      </c>
      <c r="E1" s="4" t="s">
        <v>27</v>
      </c>
      <c r="F1" s="4" t="s">
        <v>29</v>
      </c>
      <c r="G1" s="4" t="s">
        <v>31</v>
      </c>
      <c r="H1" s="4" t="s">
        <v>32</v>
      </c>
      <c r="I1" s="4" t="s">
        <v>34</v>
      </c>
      <c r="J1" s="4" t="s">
        <v>35</v>
      </c>
      <c r="K1" s="4" t="s">
        <v>38</v>
      </c>
      <c r="L1" s="4" t="s">
        <v>40</v>
      </c>
      <c r="M1" s="4" t="s">
        <v>43</v>
      </c>
      <c r="N1" s="1" t="s">
        <v>21</v>
      </c>
    </row>
    <row r="2" ht="12.75" hidden="1"/>
    <row r="3" spans="1:14" ht="12.75" hidden="1">
      <c r="A3" s="2" t="s">
        <v>1</v>
      </c>
      <c r="B3">
        <v>100</v>
      </c>
      <c r="C3">
        <v>101</v>
      </c>
      <c r="D3">
        <v>172</v>
      </c>
      <c r="E3">
        <v>121</v>
      </c>
      <c r="F3">
        <v>138</v>
      </c>
      <c r="G3">
        <v>157</v>
      </c>
      <c r="H3">
        <v>175</v>
      </c>
      <c r="I3">
        <v>121</v>
      </c>
      <c r="J3">
        <v>163</v>
      </c>
      <c r="K3">
        <v>143</v>
      </c>
      <c r="L3">
        <v>137</v>
      </c>
      <c r="M3">
        <v>166</v>
      </c>
      <c r="N3">
        <f>SUM(B3:M3)</f>
        <v>1694</v>
      </c>
    </row>
    <row r="4" spans="1:14" ht="12.75" hidden="1">
      <c r="A4" s="3" t="s">
        <v>2</v>
      </c>
      <c r="B4">
        <v>105</v>
      </c>
      <c r="C4">
        <v>134</v>
      </c>
      <c r="D4">
        <v>205</v>
      </c>
      <c r="E4">
        <v>142</v>
      </c>
      <c r="F4">
        <v>166</v>
      </c>
      <c r="G4">
        <v>196</v>
      </c>
      <c r="H4">
        <v>222</v>
      </c>
      <c r="I4">
        <v>156</v>
      </c>
      <c r="J4">
        <v>199</v>
      </c>
      <c r="K4">
        <v>161</v>
      </c>
      <c r="L4">
        <v>174</v>
      </c>
      <c r="M4">
        <v>196</v>
      </c>
      <c r="N4">
        <f>SUM(B4:M4)</f>
        <v>2056</v>
      </c>
    </row>
    <row r="5" spans="1:15" ht="12.75" hidden="1">
      <c r="A5" s="3" t="s">
        <v>3</v>
      </c>
      <c r="B5" s="8">
        <v>15596615.92</v>
      </c>
      <c r="C5" s="8">
        <v>15248648.38</v>
      </c>
      <c r="D5" s="8">
        <v>34056683.08</v>
      </c>
      <c r="E5" s="8">
        <v>22877420.47</v>
      </c>
      <c r="F5" s="8">
        <v>19565573.59</v>
      </c>
      <c r="G5" s="8">
        <v>26920148.98</v>
      </c>
      <c r="H5" s="8">
        <v>30039600.62</v>
      </c>
      <c r="I5" s="8">
        <v>21912379.33</v>
      </c>
      <c r="J5" s="8">
        <v>26304524.49</v>
      </c>
      <c r="K5" s="8">
        <v>21662610.84</v>
      </c>
      <c r="L5" s="8">
        <v>21782745.96</v>
      </c>
      <c r="M5" s="8">
        <v>29049319.51</v>
      </c>
      <c r="N5" s="8">
        <f>SUM(B5:M5)</f>
        <v>285016271.17</v>
      </c>
      <c r="O5" s="17"/>
    </row>
    <row r="6" spans="1:14" ht="12.75" hidden="1">
      <c r="A6" s="3"/>
      <c r="N6" s="8"/>
    </row>
    <row r="7" spans="1:14" ht="12.75" hidden="1">
      <c r="A7" s="2" t="s">
        <v>4</v>
      </c>
      <c r="B7">
        <v>73</v>
      </c>
      <c r="C7">
        <v>106</v>
      </c>
      <c r="D7">
        <v>74</v>
      </c>
      <c r="E7">
        <v>92</v>
      </c>
      <c r="F7">
        <v>125</v>
      </c>
      <c r="G7">
        <v>76</v>
      </c>
      <c r="H7">
        <v>113</v>
      </c>
      <c r="I7">
        <v>93</v>
      </c>
      <c r="J7">
        <v>108</v>
      </c>
      <c r="K7">
        <v>88</v>
      </c>
      <c r="L7">
        <v>110</v>
      </c>
      <c r="M7">
        <v>113</v>
      </c>
      <c r="N7">
        <f>SUM(B7:M7)</f>
        <v>1171</v>
      </c>
    </row>
    <row r="8" spans="1:14" ht="12.75" hidden="1">
      <c r="A8" s="3" t="s">
        <v>2</v>
      </c>
      <c r="B8">
        <v>79</v>
      </c>
      <c r="C8">
        <v>112</v>
      </c>
      <c r="D8">
        <v>75</v>
      </c>
      <c r="E8">
        <v>100</v>
      </c>
      <c r="F8">
        <v>144</v>
      </c>
      <c r="G8">
        <v>85</v>
      </c>
      <c r="H8">
        <v>120</v>
      </c>
      <c r="I8">
        <v>97</v>
      </c>
      <c r="J8">
        <v>118</v>
      </c>
      <c r="K8">
        <v>92</v>
      </c>
      <c r="L8">
        <v>117</v>
      </c>
      <c r="M8">
        <v>114</v>
      </c>
      <c r="N8">
        <f>SUM(B8:M8)</f>
        <v>1253</v>
      </c>
    </row>
    <row r="9" spans="1:15" ht="12.75" hidden="1">
      <c r="A9" s="3" t="s">
        <v>5</v>
      </c>
      <c r="B9" s="8">
        <v>12920804.01</v>
      </c>
      <c r="C9" s="8">
        <v>16820349.77</v>
      </c>
      <c r="D9" s="8">
        <v>6983699.3</v>
      </c>
      <c r="E9" s="8">
        <v>10110955.9</v>
      </c>
      <c r="F9" s="8">
        <v>12614547.36</v>
      </c>
      <c r="G9" s="8">
        <v>6986527.28</v>
      </c>
      <c r="H9" s="8">
        <v>10811330.83</v>
      </c>
      <c r="I9" s="8">
        <v>7832559.99</v>
      </c>
      <c r="J9" s="8">
        <v>17306272.21</v>
      </c>
      <c r="K9" s="8">
        <v>9205270.03</v>
      </c>
      <c r="L9" s="8">
        <v>13599604.3</v>
      </c>
      <c r="M9" s="8">
        <v>17696192.2</v>
      </c>
      <c r="N9" s="8">
        <f>SUM(B9:M9)</f>
        <v>142888113.18</v>
      </c>
      <c r="O9" s="17"/>
    </row>
    <row r="10" spans="1:15" ht="12.75" hidden="1">
      <c r="A10" s="3" t="s">
        <v>6</v>
      </c>
      <c r="B10" s="8">
        <v>15935700</v>
      </c>
      <c r="C10" s="8">
        <v>21377600</v>
      </c>
      <c r="D10" s="8">
        <v>8916500</v>
      </c>
      <c r="E10" s="8">
        <v>13109500</v>
      </c>
      <c r="F10" s="8">
        <v>16165300</v>
      </c>
      <c r="G10" s="8">
        <v>9241100</v>
      </c>
      <c r="H10" s="8">
        <v>13672340</v>
      </c>
      <c r="I10" s="8">
        <v>10079000</v>
      </c>
      <c r="J10" s="8">
        <v>21923001.64</v>
      </c>
      <c r="K10" s="8">
        <v>12180000</v>
      </c>
      <c r="L10" s="8">
        <v>17258000</v>
      </c>
      <c r="M10" s="8">
        <v>21517291.83</v>
      </c>
      <c r="N10" s="8">
        <f>SUM(B10:M10)</f>
        <v>181375333.46999997</v>
      </c>
      <c r="O10" s="17"/>
    </row>
    <row r="11" spans="1:15" ht="12.75" hidden="1">
      <c r="A11" s="3" t="s">
        <v>7</v>
      </c>
      <c r="B11" s="8">
        <v>215345</v>
      </c>
      <c r="C11" s="8">
        <v>325054</v>
      </c>
      <c r="D11" s="8">
        <v>124144</v>
      </c>
      <c r="E11" s="8">
        <v>196243</v>
      </c>
      <c r="F11" s="8">
        <v>223699</v>
      </c>
      <c r="G11" s="8">
        <v>149809</v>
      </c>
      <c r="H11" s="8">
        <v>487847</v>
      </c>
      <c r="I11" s="8">
        <v>142158</v>
      </c>
      <c r="J11" s="8">
        <v>331743</v>
      </c>
      <c r="K11" s="8">
        <v>203261</v>
      </c>
      <c r="L11" s="8">
        <v>273474</v>
      </c>
      <c r="M11" s="8">
        <v>259998</v>
      </c>
      <c r="N11" s="8">
        <f>SUM(B11:M11)</f>
        <v>2932775</v>
      </c>
      <c r="O11" s="17"/>
    </row>
    <row r="12" ht="12.75" hidden="1">
      <c r="A12" s="3"/>
    </row>
    <row r="13" spans="1:15" ht="12.75" hidden="1">
      <c r="A13" s="2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1</v>
      </c>
      <c r="H13" s="6">
        <v>2</v>
      </c>
      <c r="I13" s="6">
        <v>1</v>
      </c>
      <c r="J13" s="6">
        <v>1</v>
      </c>
      <c r="K13" s="6">
        <v>1</v>
      </c>
      <c r="L13" s="6">
        <v>2</v>
      </c>
      <c r="M13" s="6">
        <v>2</v>
      </c>
      <c r="N13">
        <f>SUM(B13:M13)</f>
        <v>10</v>
      </c>
      <c r="O13" s="18"/>
    </row>
    <row r="14" spans="1:15" ht="12.75" hidden="1">
      <c r="A14" s="3" t="s">
        <v>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  <c r="H14" s="6">
        <v>15</v>
      </c>
      <c r="I14" s="6">
        <v>1</v>
      </c>
      <c r="J14" s="6">
        <v>1</v>
      </c>
      <c r="K14" s="6">
        <v>1</v>
      </c>
      <c r="L14" s="6">
        <v>2</v>
      </c>
      <c r="M14" s="6">
        <v>2</v>
      </c>
      <c r="N14">
        <f>SUM(B14:M14)</f>
        <v>23</v>
      </c>
      <c r="O14" s="18"/>
    </row>
    <row r="15" spans="1:15" ht="12.75" hidden="1">
      <c r="A15" s="3" t="s">
        <v>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187946</v>
      </c>
      <c r="H15" s="8">
        <v>2510000.19</v>
      </c>
      <c r="I15" s="8">
        <v>60000</v>
      </c>
      <c r="J15" s="8">
        <v>90000</v>
      </c>
      <c r="K15" s="8">
        <v>65000</v>
      </c>
      <c r="L15" s="8">
        <v>292000</v>
      </c>
      <c r="M15" s="8">
        <v>278000</v>
      </c>
      <c r="N15" s="8">
        <f>SUM(B15:M15)</f>
        <v>3482946.19</v>
      </c>
      <c r="O15" s="17"/>
    </row>
    <row r="16" spans="1:15" ht="12.75" hidden="1">
      <c r="A16" s="3" t="s">
        <v>10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250000</v>
      </c>
      <c r="H16" s="8">
        <v>6301809</v>
      </c>
      <c r="I16" s="8">
        <v>90000</v>
      </c>
      <c r="J16" s="8">
        <v>110000</v>
      </c>
      <c r="K16" s="8">
        <v>90000</v>
      </c>
      <c r="L16" s="8">
        <v>520000</v>
      </c>
      <c r="M16" s="8">
        <v>340000</v>
      </c>
      <c r="N16" s="8">
        <f>SUM(B16:M16)</f>
        <v>7701809</v>
      </c>
      <c r="O16" s="17"/>
    </row>
    <row r="17" ht="12.75" hidden="1">
      <c r="A17" s="3"/>
    </row>
    <row r="18" spans="1:14" ht="12.75" hidden="1">
      <c r="A18" s="2" t="s">
        <v>11</v>
      </c>
      <c r="B18">
        <f aca="true" t="shared" si="0" ref="B18:C20">B3+B7+B13</f>
        <v>173</v>
      </c>
      <c r="C18">
        <f t="shared" si="0"/>
        <v>207</v>
      </c>
      <c r="D18">
        <f aca="true" t="shared" si="1" ref="D18:E20">D3+D7+D13</f>
        <v>246</v>
      </c>
      <c r="E18">
        <f t="shared" si="1"/>
        <v>213</v>
      </c>
      <c r="F18">
        <f aca="true" t="shared" si="2" ref="F18:G20">F3+F7+F13</f>
        <v>263</v>
      </c>
      <c r="G18">
        <f t="shared" si="2"/>
        <v>234</v>
      </c>
      <c r="H18">
        <f aca="true" t="shared" si="3" ref="H18:I20">H3+H7+H13</f>
        <v>290</v>
      </c>
      <c r="I18">
        <f t="shared" si="3"/>
        <v>215</v>
      </c>
      <c r="J18">
        <f aca="true" t="shared" si="4" ref="J18:K20">J3+J7+J13</f>
        <v>272</v>
      </c>
      <c r="K18">
        <f t="shared" si="4"/>
        <v>232</v>
      </c>
      <c r="L18">
        <f aca="true" t="shared" si="5" ref="L18:M20">L3+L7+L13</f>
        <v>249</v>
      </c>
      <c r="M18">
        <f t="shared" si="5"/>
        <v>281</v>
      </c>
      <c r="N18">
        <f>SUM(B18:M18)</f>
        <v>2875</v>
      </c>
    </row>
    <row r="19" spans="1:14" ht="12.75" hidden="1">
      <c r="A19" s="3" t="s">
        <v>12</v>
      </c>
      <c r="B19">
        <f t="shared" si="0"/>
        <v>184</v>
      </c>
      <c r="C19">
        <f t="shared" si="0"/>
        <v>246</v>
      </c>
      <c r="D19">
        <f t="shared" si="1"/>
        <v>280</v>
      </c>
      <c r="E19">
        <f t="shared" si="1"/>
        <v>242</v>
      </c>
      <c r="F19">
        <f t="shared" si="2"/>
        <v>310</v>
      </c>
      <c r="G19">
        <f t="shared" si="2"/>
        <v>282</v>
      </c>
      <c r="H19">
        <f t="shared" si="3"/>
        <v>357</v>
      </c>
      <c r="I19">
        <f t="shared" si="3"/>
        <v>254</v>
      </c>
      <c r="J19">
        <f t="shared" si="4"/>
        <v>318</v>
      </c>
      <c r="K19">
        <f t="shared" si="4"/>
        <v>254</v>
      </c>
      <c r="L19">
        <f t="shared" si="5"/>
        <v>293</v>
      </c>
      <c r="M19">
        <f t="shared" si="5"/>
        <v>312</v>
      </c>
      <c r="N19">
        <f>SUM(B19:M19)</f>
        <v>3332</v>
      </c>
    </row>
    <row r="20" spans="1:15" ht="12.75" hidden="1">
      <c r="A20" s="3" t="s">
        <v>14</v>
      </c>
      <c r="B20" s="8">
        <f t="shared" si="0"/>
        <v>28517419.93</v>
      </c>
      <c r="C20" s="8">
        <f t="shared" si="0"/>
        <v>32068998.15</v>
      </c>
      <c r="D20" s="8">
        <f t="shared" si="1"/>
        <v>41040382.379999995</v>
      </c>
      <c r="E20" s="8">
        <f t="shared" si="1"/>
        <v>32988376.369999997</v>
      </c>
      <c r="F20" s="8">
        <f t="shared" si="2"/>
        <v>32180120.95</v>
      </c>
      <c r="G20" s="8">
        <f t="shared" si="2"/>
        <v>34094622.26</v>
      </c>
      <c r="H20" s="8">
        <f t="shared" si="3"/>
        <v>43360931.64</v>
      </c>
      <c r="I20" s="8">
        <f t="shared" si="3"/>
        <v>29804939.32</v>
      </c>
      <c r="J20" s="8">
        <f t="shared" si="4"/>
        <v>43700796.7</v>
      </c>
      <c r="K20" s="8">
        <f t="shared" si="4"/>
        <v>30932880.869999997</v>
      </c>
      <c r="L20" s="8">
        <f t="shared" si="5"/>
        <v>35674350.260000005</v>
      </c>
      <c r="M20" s="8">
        <f t="shared" si="5"/>
        <v>47023511.71</v>
      </c>
      <c r="N20" s="8">
        <f>SUM(B20:M20)</f>
        <v>431387330.5399999</v>
      </c>
      <c r="O20" s="17"/>
    </row>
    <row r="21" spans="1:15" ht="12.75" hidden="1">
      <c r="A21" s="3" t="s">
        <v>13</v>
      </c>
      <c r="B21" s="8">
        <f aca="true" t="shared" si="6" ref="B21:G21">B5+B10+B16</f>
        <v>31532315.92</v>
      </c>
      <c r="C21" s="8">
        <f t="shared" si="6"/>
        <v>36626248.38</v>
      </c>
      <c r="D21" s="8">
        <f t="shared" si="6"/>
        <v>42973183.08</v>
      </c>
      <c r="E21" s="8">
        <f t="shared" si="6"/>
        <v>35986920.47</v>
      </c>
      <c r="F21" s="8">
        <f t="shared" si="6"/>
        <v>35730873.59</v>
      </c>
      <c r="G21" s="8">
        <f t="shared" si="6"/>
        <v>36411248.980000004</v>
      </c>
      <c r="H21" s="8">
        <f aca="true" t="shared" si="7" ref="H21:M21">H5+H10+H16</f>
        <v>50013749.620000005</v>
      </c>
      <c r="I21" s="8">
        <f t="shared" si="7"/>
        <v>32081379.33</v>
      </c>
      <c r="J21" s="8">
        <f t="shared" si="7"/>
        <v>48337526.129999995</v>
      </c>
      <c r="K21" s="8">
        <f t="shared" si="7"/>
        <v>33932610.84</v>
      </c>
      <c r="L21" s="8">
        <f t="shared" si="7"/>
        <v>39560745.96</v>
      </c>
      <c r="M21" s="8">
        <f t="shared" si="7"/>
        <v>50906611.34</v>
      </c>
      <c r="N21" s="8">
        <f>SUM(B21:M21)</f>
        <v>474093413.64</v>
      </c>
      <c r="O21" s="17"/>
    </row>
    <row r="22" ht="12.75" hidden="1"/>
    <row r="23" ht="12.75" hidden="1">
      <c r="A23" s="1" t="s">
        <v>15</v>
      </c>
    </row>
    <row r="24" ht="12.75" hidden="1"/>
    <row r="25" spans="1:14" ht="12.75" hidden="1">
      <c r="A25" s="2" t="s">
        <v>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f>SUM(B25:C25:D25:E25:F25:G25:H25:I25:J25:M25)</f>
        <v>0</v>
      </c>
    </row>
    <row r="26" spans="1:14" ht="12.75" hidden="1">
      <c r="A26" s="3" t="s">
        <v>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f>SUM(B26:C26:D26:E26:F26:G26:H26:I26:J26:M26)</f>
        <v>0</v>
      </c>
    </row>
    <row r="27" spans="1:15" ht="12.75" hidden="1">
      <c r="A27" s="3" t="s">
        <v>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f>SUM(B27:C27:D27:E27:F27:G27:H27:I27:J27:M27)</f>
        <v>0</v>
      </c>
      <c r="O27" s="17"/>
    </row>
    <row r="28" ht="12.75" hidden="1">
      <c r="A28" s="3"/>
    </row>
    <row r="29" spans="1:14" ht="12.75" hidden="1">
      <c r="A29" s="2" t="s">
        <v>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f>SUM(B29:C29:D29:E29:F29:G29:H29:I29:J29:M29)</f>
        <v>0</v>
      </c>
    </row>
    <row r="30" spans="1:14" ht="12.75" hidden="1">
      <c r="A30" s="3" t="s">
        <v>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f>SUM(B30:C30:D30:E30:F30:G30:H30:I30:J30:M30)</f>
        <v>0</v>
      </c>
    </row>
    <row r="31" spans="1:15" ht="12.75" hidden="1">
      <c r="A31" s="3" t="s">
        <v>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f>SUM(B31:C31:D31:E31:F31:G31:H31:I31:J31:M31)</f>
        <v>0</v>
      </c>
      <c r="O31" s="17"/>
    </row>
    <row r="32" spans="1:15" ht="12.75" hidden="1">
      <c r="A32" s="3" t="s">
        <v>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>SUM(B32:C32:D32:E32:F32:G32:H32:I32:J32:M32)</f>
        <v>0</v>
      </c>
      <c r="O32" s="17"/>
    </row>
    <row r="33" spans="1:15" ht="12.75" hidden="1">
      <c r="A33" s="3" t="s">
        <v>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>SUM(B33:C33:D33:E33:F33:G33:H33:I33:J33:M33)</f>
        <v>0</v>
      </c>
      <c r="O33" s="17"/>
    </row>
    <row r="34" ht="12.75" hidden="1">
      <c r="A34" s="3"/>
    </row>
    <row r="35" spans="1:15" ht="12.75" hidden="1">
      <c r="A35" s="2" t="s">
        <v>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>
        <f>SUM(B35:C35:D35:E35:F35:G35:H35:I35:J35:M35)</f>
        <v>0</v>
      </c>
      <c r="O35" s="18"/>
    </row>
    <row r="36" spans="1:15" ht="12.75" hidden="1">
      <c r="A36" s="3" t="s">
        <v>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>
        <f>SUM(B36:C36:D36:E36:F36:G36:H36:I36:J36:M36)</f>
        <v>0</v>
      </c>
      <c r="O36" s="18"/>
    </row>
    <row r="37" spans="1:15" ht="12.75" hidden="1">
      <c r="A37" s="3" t="s">
        <v>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f>SUM(B37:C37:D37:E37:F37:G37:H37:I37:J37:M37)</f>
        <v>0</v>
      </c>
      <c r="O37" s="17"/>
    </row>
    <row r="38" spans="1:15" ht="12.75" hidden="1">
      <c r="A38" s="3" t="s">
        <v>10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f>SUM(B38:C38:D38:E38:F38:G38:H38:I38:J38:M38)</f>
        <v>0</v>
      </c>
      <c r="O38" s="17"/>
    </row>
    <row r="39" ht="12.75" hidden="1">
      <c r="A39" s="3"/>
    </row>
    <row r="40" spans="1:14" ht="12.75" hidden="1">
      <c r="A40" s="2" t="s">
        <v>11</v>
      </c>
      <c r="B40">
        <f aca="true" t="shared" si="8" ref="B40:G40">B25+B29+B36</f>
        <v>0</v>
      </c>
      <c r="C40">
        <f t="shared" si="8"/>
        <v>0</v>
      </c>
      <c r="D40">
        <f t="shared" si="8"/>
        <v>0</v>
      </c>
      <c r="E40">
        <f t="shared" si="8"/>
        <v>0</v>
      </c>
      <c r="F40">
        <f t="shared" si="8"/>
        <v>0</v>
      </c>
      <c r="G40">
        <f t="shared" si="8"/>
        <v>0</v>
      </c>
      <c r="H40">
        <f aca="true" t="shared" si="9" ref="H40:M40">H25+H29+H36</f>
        <v>0</v>
      </c>
      <c r="I40">
        <f t="shared" si="9"/>
        <v>0</v>
      </c>
      <c r="J40">
        <f t="shared" si="9"/>
        <v>0</v>
      </c>
      <c r="K40">
        <f t="shared" si="9"/>
        <v>0</v>
      </c>
      <c r="L40">
        <f t="shared" si="9"/>
        <v>0</v>
      </c>
      <c r="M40">
        <f t="shared" si="9"/>
        <v>0</v>
      </c>
      <c r="N40">
        <f>SUM(B40:C40:D40:E40:F40:G40:H40:I40:J40:M40)</f>
        <v>0</v>
      </c>
    </row>
    <row r="41" spans="1:14" ht="12.75" hidden="1">
      <c r="A41" s="3" t="s">
        <v>12</v>
      </c>
      <c r="B41">
        <f aca="true" t="shared" si="10" ref="B41:D42">B26+B30+B36</f>
        <v>0</v>
      </c>
      <c r="C41">
        <f t="shared" si="10"/>
        <v>0</v>
      </c>
      <c r="D41">
        <f t="shared" si="10"/>
        <v>0</v>
      </c>
      <c r="E41">
        <f aca="true" t="shared" si="11" ref="E41:G42">E26+E30+E36</f>
        <v>0</v>
      </c>
      <c r="F41">
        <f t="shared" si="11"/>
        <v>0</v>
      </c>
      <c r="G41">
        <f t="shared" si="11"/>
        <v>0</v>
      </c>
      <c r="H41">
        <f aca="true" t="shared" si="12" ref="H41:J42">H26+H30+H36</f>
        <v>0</v>
      </c>
      <c r="I41">
        <f t="shared" si="12"/>
        <v>0</v>
      </c>
      <c r="J41">
        <f t="shared" si="12"/>
        <v>0</v>
      </c>
      <c r="K41">
        <f aca="true" t="shared" si="13" ref="K41:M42">K26+K30+K36</f>
        <v>0</v>
      </c>
      <c r="L41">
        <f t="shared" si="13"/>
        <v>0</v>
      </c>
      <c r="M41">
        <f t="shared" si="13"/>
        <v>0</v>
      </c>
      <c r="N41">
        <f>SUM(B41:C41:D41:E41:F41:G41:H41:I41:J41:M41)</f>
        <v>0</v>
      </c>
    </row>
    <row r="42" spans="1:15" ht="12.75" hidden="1">
      <c r="A42" s="3" t="s">
        <v>14</v>
      </c>
      <c r="B42" s="8">
        <f t="shared" si="10"/>
        <v>0</v>
      </c>
      <c r="C42" s="8">
        <f t="shared" si="10"/>
        <v>0</v>
      </c>
      <c r="D42" s="8">
        <f t="shared" si="10"/>
        <v>0</v>
      </c>
      <c r="E42" s="8">
        <f t="shared" si="11"/>
        <v>0</v>
      </c>
      <c r="F42" s="8">
        <f t="shared" si="11"/>
        <v>0</v>
      </c>
      <c r="G42" s="8">
        <f t="shared" si="11"/>
        <v>0</v>
      </c>
      <c r="H42" s="8">
        <f t="shared" si="12"/>
        <v>0</v>
      </c>
      <c r="I42" s="8">
        <f t="shared" si="12"/>
        <v>0</v>
      </c>
      <c r="J42" s="8">
        <f t="shared" si="12"/>
        <v>0</v>
      </c>
      <c r="K42" s="8">
        <f t="shared" si="13"/>
        <v>0</v>
      </c>
      <c r="L42" s="8">
        <f t="shared" si="13"/>
        <v>0</v>
      </c>
      <c r="M42" s="8">
        <f t="shared" si="13"/>
        <v>0</v>
      </c>
      <c r="N42" s="8">
        <f>SUM(B42:C42:D42:E42:F42:G42:H42:I42:J42:M42)</f>
        <v>0</v>
      </c>
      <c r="O42" s="17"/>
    </row>
    <row r="43" spans="1:15" ht="12.75" hidden="1">
      <c r="A43" s="3" t="s">
        <v>13</v>
      </c>
      <c r="B43" s="8">
        <f aca="true" t="shared" si="14" ref="B43:G43">B27+B32+B38</f>
        <v>0</v>
      </c>
      <c r="C43" s="8">
        <f t="shared" si="14"/>
        <v>0</v>
      </c>
      <c r="D43" s="8">
        <f t="shared" si="14"/>
        <v>0</v>
      </c>
      <c r="E43" s="8">
        <f t="shared" si="14"/>
        <v>0</v>
      </c>
      <c r="F43" s="8">
        <f t="shared" si="14"/>
        <v>0</v>
      </c>
      <c r="G43" s="8">
        <f t="shared" si="14"/>
        <v>0</v>
      </c>
      <c r="H43" s="8">
        <f aca="true" t="shared" si="15" ref="H43:M43">H27+H32+H38</f>
        <v>0</v>
      </c>
      <c r="I43" s="8">
        <f t="shared" si="15"/>
        <v>0</v>
      </c>
      <c r="J43" s="8">
        <f t="shared" si="15"/>
        <v>0</v>
      </c>
      <c r="K43" s="8">
        <f t="shared" si="15"/>
        <v>0</v>
      </c>
      <c r="L43" s="8">
        <f t="shared" si="15"/>
        <v>0</v>
      </c>
      <c r="M43" s="8">
        <f t="shared" si="15"/>
        <v>0</v>
      </c>
      <c r="N43" s="8">
        <f>SUM(B43:C43:D43:E43:F43:G43:H43:I43:J43:M43)</f>
        <v>0</v>
      </c>
      <c r="O43" s="17"/>
    </row>
    <row r="44" ht="12.75" hidden="1"/>
    <row r="45" spans="1:40" s="9" customFormat="1" ht="13.5" thickBot="1">
      <c r="A45" s="14" t="s">
        <v>18</v>
      </c>
      <c r="B45" s="15" t="s">
        <v>16</v>
      </c>
      <c r="C45" s="15" t="s">
        <v>23</v>
      </c>
      <c r="D45" s="15" t="s">
        <v>25</v>
      </c>
      <c r="E45" s="15" t="s">
        <v>27</v>
      </c>
      <c r="F45" s="15" t="s">
        <v>29</v>
      </c>
      <c r="G45" s="15" t="s">
        <v>31</v>
      </c>
      <c r="H45" s="15" t="s">
        <v>32</v>
      </c>
      <c r="I45" s="15" t="s">
        <v>36</v>
      </c>
      <c r="J45" s="15" t="s">
        <v>37</v>
      </c>
      <c r="K45" s="15" t="s">
        <v>39</v>
      </c>
      <c r="L45" s="15" t="s">
        <v>41</v>
      </c>
      <c r="M45" s="15" t="s">
        <v>44</v>
      </c>
      <c r="N45" s="15" t="s">
        <v>21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14" ht="12.75" hidden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.75" hidden="1">
      <c r="A47" s="10" t="s">
        <v>1</v>
      </c>
      <c r="B47" s="11">
        <f aca="true" t="shared" si="16" ref="B47:C49">B3+B25</f>
        <v>100</v>
      </c>
      <c r="C47" s="11">
        <f t="shared" si="16"/>
        <v>101</v>
      </c>
      <c r="D47" s="11">
        <f aca="true" t="shared" si="17" ref="D47:E49">D3+D25</f>
        <v>172</v>
      </c>
      <c r="E47" s="11">
        <f t="shared" si="17"/>
        <v>121</v>
      </c>
      <c r="F47" s="11">
        <f aca="true" t="shared" si="18" ref="F47:G49">F3+F25</f>
        <v>138</v>
      </c>
      <c r="G47" s="11">
        <f t="shared" si="18"/>
        <v>157</v>
      </c>
      <c r="H47" s="11">
        <f aca="true" t="shared" si="19" ref="H47:I49">H3+H25</f>
        <v>175</v>
      </c>
      <c r="I47" s="11">
        <f t="shared" si="19"/>
        <v>121</v>
      </c>
      <c r="J47" s="11">
        <f aca="true" t="shared" si="20" ref="J47:K49">J3+J25</f>
        <v>163</v>
      </c>
      <c r="K47" s="11">
        <f t="shared" si="20"/>
        <v>143</v>
      </c>
      <c r="L47" s="11">
        <f aca="true" t="shared" si="21" ref="L47:M49">L3+L25</f>
        <v>137</v>
      </c>
      <c r="M47" s="11">
        <f t="shared" si="21"/>
        <v>166</v>
      </c>
      <c r="N47" s="11">
        <f>SUM(B47:M47)</f>
        <v>1694</v>
      </c>
    </row>
    <row r="48" spans="1:14" ht="12.75" hidden="1">
      <c r="A48" s="12" t="s">
        <v>2</v>
      </c>
      <c r="B48" s="11">
        <f t="shared" si="16"/>
        <v>105</v>
      </c>
      <c r="C48" s="11">
        <f t="shared" si="16"/>
        <v>134</v>
      </c>
      <c r="D48" s="11">
        <f t="shared" si="17"/>
        <v>205</v>
      </c>
      <c r="E48" s="11">
        <f t="shared" si="17"/>
        <v>142</v>
      </c>
      <c r="F48" s="11">
        <f t="shared" si="18"/>
        <v>166</v>
      </c>
      <c r="G48" s="11">
        <f t="shared" si="18"/>
        <v>196</v>
      </c>
      <c r="H48" s="11">
        <f t="shared" si="19"/>
        <v>222</v>
      </c>
      <c r="I48" s="11">
        <f t="shared" si="19"/>
        <v>156</v>
      </c>
      <c r="J48" s="11">
        <f t="shared" si="20"/>
        <v>199</v>
      </c>
      <c r="K48" s="11">
        <f t="shared" si="20"/>
        <v>161</v>
      </c>
      <c r="L48" s="11">
        <f t="shared" si="21"/>
        <v>174</v>
      </c>
      <c r="M48" s="11">
        <f t="shared" si="21"/>
        <v>196</v>
      </c>
      <c r="N48" s="11">
        <f>SUM(B48:M48)</f>
        <v>2056</v>
      </c>
    </row>
    <row r="49" spans="1:14" ht="12.75" hidden="1">
      <c r="A49" s="12" t="s">
        <v>3</v>
      </c>
      <c r="B49" s="13">
        <f t="shared" si="16"/>
        <v>15596615.92</v>
      </c>
      <c r="C49" s="13">
        <f t="shared" si="16"/>
        <v>15248648.38</v>
      </c>
      <c r="D49" s="13">
        <f t="shared" si="17"/>
        <v>34056683.08</v>
      </c>
      <c r="E49" s="13">
        <f t="shared" si="17"/>
        <v>22877420.47</v>
      </c>
      <c r="F49" s="13">
        <f t="shared" si="18"/>
        <v>19565573.59</v>
      </c>
      <c r="G49" s="13">
        <f t="shared" si="18"/>
        <v>26920148.98</v>
      </c>
      <c r="H49" s="13">
        <f t="shared" si="19"/>
        <v>30039600.62</v>
      </c>
      <c r="I49" s="13">
        <f t="shared" si="19"/>
        <v>21912379.33</v>
      </c>
      <c r="J49" s="13">
        <f t="shared" si="20"/>
        <v>26304524.49</v>
      </c>
      <c r="K49" s="13">
        <f t="shared" si="20"/>
        <v>21662610.84</v>
      </c>
      <c r="L49" s="13">
        <f t="shared" si="21"/>
        <v>21782745.96</v>
      </c>
      <c r="M49" s="13">
        <f t="shared" si="21"/>
        <v>29049319.51</v>
      </c>
      <c r="N49" s="13">
        <f>SUM(B49:M49)</f>
        <v>285016271.17</v>
      </c>
    </row>
    <row r="50" spans="1:14" ht="12.75" hidden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1"/>
    </row>
    <row r="51" spans="1:14" ht="12.75" hidden="1">
      <c r="A51" s="10" t="s">
        <v>4</v>
      </c>
      <c r="B51" s="11">
        <f aca="true" t="shared" si="22" ref="B51:C55">B7+B29</f>
        <v>73</v>
      </c>
      <c r="C51" s="11">
        <f t="shared" si="22"/>
        <v>106</v>
      </c>
      <c r="D51" s="11">
        <f aca="true" t="shared" si="23" ref="D51:E55">D7+D29</f>
        <v>74</v>
      </c>
      <c r="E51" s="11">
        <f t="shared" si="23"/>
        <v>92</v>
      </c>
      <c r="F51" s="11">
        <f aca="true" t="shared" si="24" ref="F51:G55">F7+F29</f>
        <v>125</v>
      </c>
      <c r="G51" s="11">
        <f t="shared" si="24"/>
        <v>76</v>
      </c>
      <c r="H51" s="11">
        <f aca="true" t="shared" si="25" ref="H51:I55">H7+H29</f>
        <v>113</v>
      </c>
      <c r="I51" s="11">
        <f t="shared" si="25"/>
        <v>93</v>
      </c>
      <c r="J51" s="11">
        <f aca="true" t="shared" si="26" ref="J51:K55">J7+J29</f>
        <v>108</v>
      </c>
      <c r="K51" s="11">
        <f t="shared" si="26"/>
        <v>88</v>
      </c>
      <c r="L51" s="11">
        <f aca="true" t="shared" si="27" ref="L51:M55">L7+L29</f>
        <v>110</v>
      </c>
      <c r="M51" s="11">
        <f t="shared" si="27"/>
        <v>113</v>
      </c>
      <c r="N51" s="11">
        <f>SUM(B51:M51)</f>
        <v>1171</v>
      </c>
    </row>
    <row r="52" spans="1:14" ht="12.75" hidden="1">
      <c r="A52" s="12" t="s">
        <v>2</v>
      </c>
      <c r="B52" s="11">
        <f t="shared" si="22"/>
        <v>79</v>
      </c>
      <c r="C52" s="11">
        <f t="shared" si="22"/>
        <v>112</v>
      </c>
      <c r="D52" s="11">
        <f t="shared" si="23"/>
        <v>75</v>
      </c>
      <c r="E52" s="11">
        <f t="shared" si="23"/>
        <v>100</v>
      </c>
      <c r="F52" s="11">
        <f t="shared" si="24"/>
        <v>144</v>
      </c>
      <c r="G52" s="11">
        <f t="shared" si="24"/>
        <v>85</v>
      </c>
      <c r="H52" s="11">
        <f t="shared" si="25"/>
        <v>120</v>
      </c>
      <c r="I52" s="11">
        <f t="shared" si="25"/>
        <v>97</v>
      </c>
      <c r="J52" s="11">
        <f t="shared" si="26"/>
        <v>118</v>
      </c>
      <c r="K52" s="11">
        <f t="shared" si="26"/>
        <v>92</v>
      </c>
      <c r="L52" s="11">
        <f t="shared" si="27"/>
        <v>117</v>
      </c>
      <c r="M52" s="11">
        <f t="shared" si="27"/>
        <v>114</v>
      </c>
      <c r="N52" s="11">
        <f>SUM(B52:M52)</f>
        <v>1253</v>
      </c>
    </row>
    <row r="53" spans="1:14" ht="12.75" hidden="1">
      <c r="A53" s="12" t="s">
        <v>5</v>
      </c>
      <c r="B53" s="13">
        <f t="shared" si="22"/>
        <v>12920804.01</v>
      </c>
      <c r="C53" s="13">
        <f t="shared" si="22"/>
        <v>16820349.77</v>
      </c>
      <c r="D53" s="13">
        <f t="shared" si="23"/>
        <v>6983699.3</v>
      </c>
      <c r="E53" s="13">
        <f t="shared" si="23"/>
        <v>10110955.9</v>
      </c>
      <c r="F53" s="13">
        <f t="shared" si="24"/>
        <v>12614547.36</v>
      </c>
      <c r="G53" s="13">
        <f t="shared" si="24"/>
        <v>6986527.28</v>
      </c>
      <c r="H53" s="13">
        <f t="shared" si="25"/>
        <v>10811330.83</v>
      </c>
      <c r="I53" s="13">
        <f t="shared" si="25"/>
        <v>7832559.99</v>
      </c>
      <c r="J53" s="13">
        <f t="shared" si="26"/>
        <v>17306272.21</v>
      </c>
      <c r="K53" s="13">
        <f t="shared" si="26"/>
        <v>9205270.03</v>
      </c>
      <c r="L53" s="13">
        <f t="shared" si="27"/>
        <v>13599604.3</v>
      </c>
      <c r="M53" s="13">
        <f t="shared" si="27"/>
        <v>17696192.2</v>
      </c>
      <c r="N53" s="13">
        <f>SUM(B53:M53)</f>
        <v>142888113.18</v>
      </c>
    </row>
    <row r="54" spans="1:14" ht="12.75" hidden="1">
      <c r="A54" s="12" t="s">
        <v>6</v>
      </c>
      <c r="B54" s="13">
        <f t="shared" si="22"/>
        <v>15935700</v>
      </c>
      <c r="C54" s="13">
        <f t="shared" si="22"/>
        <v>21377600</v>
      </c>
      <c r="D54" s="13">
        <f t="shared" si="23"/>
        <v>8916500</v>
      </c>
      <c r="E54" s="13">
        <f t="shared" si="23"/>
        <v>13109500</v>
      </c>
      <c r="F54" s="13">
        <f t="shared" si="24"/>
        <v>16165300</v>
      </c>
      <c r="G54" s="13">
        <f t="shared" si="24"/>
        <v>9241100</v>
      </c>
      <c r="H54" s="13">
        <f t="shared" si="25"/>
        <v>13672340</v>
      </c>
      <c r="I54" s="13">
        <f t="shared" si="25"/>
        <v>10079000</v>
      </c>
      <c r="J54" s="13">
        <f t="shared" si="26"/>
        <v>21923001.64</v>
      </c>
      <c r="K54" s="13">
        <f t="shared" si="26"/>
        <v>12180000</v>
      </c>
      <c r="L54" s="13">
        <f t="shared" si="27"/>
        <v>17258000</v>
      </c>
      <c r="M54" s="13">
        <f t="shared" si="27"/>
        <v>21517291.83</v>
      </c>
      <c r="N54" s="13">
        <f>SUM(B54:M54)</f>
        <v>181375333.46999997</v>
      </c>
    </row>
    <row r="55" spans="1:14" ht="12.75" hidden="1">
      <c r="A55" s="12" t="s">
        <v>7</v>
      </c>
      <c r="B55" s="13">
        <f t="shared" si="22"/>
        <v>215345</v>
      </c>
      <c r="C55" s="13">
        <f t="shared" si="22"/>
        <v>325054</v>
      </c>
      <c r="D55" s="13">
        <f t="shared" si="23"/>
        <v>124144</v>
      </c>
      <c r="E55" s="13">
        <f t="shared" si="23"/>
        <v>196243</v>
      </c>
      <c r="F55" s="13">
        <f t="shared" si="24"/>
        <v>223699</v>
      </c>
      <c r="G55" s="13">
        <f t="shared" si="24"/>
        <v>149809</v>
      </c>
      <c r="H55" s="13">
        <f t="shared" si="25"/>
        <v>487847</v>
      </c>
      <c r="I55" s="13">
        <f t="shared" si="25"/>
        <v>142158</v>
      </c>
      <c r="J55" s="13">
        <f t="shared" si="26"/>
        <v>331743</v>
      </c>
      <c r="K55" s="13">
        <f t="shared" si="26"/>
        <v>203261</v>
      </c>
      <c r="L55" s="13">
        <f t="shared" si="27"/>
        <v>273474</v>
      </c>
      <c r="M55" s="13">
        <f t="shared" si="27"/>
        <v>259998</v>
      </c>
      <c r="N55" s="13">
        <f>SUM(B55:M55)</f>
        <v>2932775</v>
      </c>
    </row>
    <row r="56" spans="1:14" ht="12.75" hidden="1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2.75" hidden="1">
      <c r="A57" s="10" t="s">
        <v>8</v>
      </c>
      <c r="B57" s="11">
        <f aca="true" t="shared" si="28" ref="B57:C60">B13+B35</f>
        <v>0</v>
      </c>
      <c r="C57" s="11">
        <f t="shared" si="28"/>
        <v>0</v>
      </c>
      <c r="D57" s="11">
        <f aca="true" t="shared" si="29" ref="D57:E60">D13+D35</f>
        <v>0</v>
      </c>
      <c r="E57" s="11">
        <f t="shared" si="29"/>
        <v>0</v>
      </c>
      <c r="F57" s="11">
        <f aca="true" t="shared" si="30" ref="F57:G60">F13+F35</f>
        <v>0</v>
      </c>
      <c r="G57" s="11">
        <f t="shared" si="30"/>
        <v>1</v>
      </c>
      <c r="H57" s="11">
        <f aca="true" t="shared" si="31" ref="H57:I60">H13+H35</f>
        <v>2</v>
      </c>
      <c r="I57" s="11">
        <f t="shared" si="31"/>
        <v>1</v>
      </c>
      <c r="J57" s="11">
        <f aca="true" t="shared" si="32" ref="J57:K60">J13+J35</f>
        <v>1</v>
      </c>
      <c r="K57" s="11">
        <f t="shared" si="32"/>
        <v>1</v>
      </c>
      <c r="L57" s="11">
        <f aca="true" t="shared" si="33" ref="L57:M60">L13+L35</f>
        <v>2</v>
      </c>
      <c r="M57" s="11">
        <f t="shared" si="33"/>
        <v>2</v>
      </c>
      <c r="N57" s="11">
        <f>SUM(B57:M57)</f>
        <v>10</v>
      </c>
    </row>
    <row r="58" spans="1:14" ht="12.75" hidden="1">
      <c r="A58" s="12" t="s">
        <v>2</v>
      </c>
      <c r="B58" s="11">
        <f t="shared" si="28"/>
        <v>0</v>
      </c>
      <c r="C58" s="11">
        <f t="shared" si="28"/>
        <v>0</v>
      </c>
      <c r="D58" s="11">
        <f t="shared" si="29"/>
        <v>0</v>
      </c>
      <c r="E58" s="11">
        <f t="shared" si="29"/>
        <v>0</v>
      </c>
      <c r="F58" s="11">
        <f t="shared" si="30"/>
        <v>0</v>
      </c>
      <c r="G58" s="11">
        <f t="shared" si="30"/>
        <v>1</v>
      </c>
      <c r="H58" s="11">
        <f t="shared" si="31"/>
        <v>15</v>
      </c>
      <c r="I58" s="11">
        <f t="shared" si="31"/>
        <v>1</v>
      </c>
      <c r="J58" s="11">
        <f t="shared" si="32"/>
        <v>1</v>
      </c>
      <c r="K58" s="11">
        <f t="shared" si="32"/>
        <v>1</v>
      </c>
      <c r="L58" s="11">
        <f t="shared" si="33"/>
        <v>2</v>
      </c>
      <c r="M58" s="11">
        <f t="shared" si="33"/>
        <v>2</v>
      </c>
      <c r="N58" s="11">
        <f>SUM(B58:M58)</f>
        <v>23</v>
      </c>
    </row>
    <row r="59" spans="1:14" ht="12.75" hidden="1">
      <c r="A59" s="12" t="s">
        <v>9</v>
      </c>
      <c r="B59" s="13">
        <f t="shared" si="28"/>
        <v>0</v>
      </c>
      <c r="C59" s="13">
        <f t="shared" si="28"/>
        <v>0</v>
      </c>
      <c r="D59" s="13">
        <f t="shared" si="29"/>
        <v>0</v>
      </c>
      <c r="E59" s="13">
        <f t="shared" si="29"/>
        <v>0</v>
      </c>
      <c r="F59" s="13">
        <f t="shared" si="30"/>
        <v>0</v>
      </c>
      <c r="G59" s="13">
        <f t="shared" si="30"/>
        <v>187946</v>
      </c>
      <c r="H59" s="13">
        <f t="shared" si="31"/>
        <v>2510000.19</v>
      </c>
      <c r="I59" s="13">
        <f t="shared" si="31"/>
        <v>60000</v>
      </c>
      <c r="J59" s="13">
        <f t="shared" si="32"/>
        <v>90000</v>
      </c>
      <c r="K59" s="13">
        <f t="shared" si="32"/>
        <v>65000</v>
      </c>
      <c r="L59" s="13">
        <f t="shared" si="33"/>
        <v>292000</v>
      </c>
      <c r="M59" s="13">
        <f t="shared" si="33"/>
        <v>278000</v>
      </c>
      <c r="N59" s="13">
        <f>SUM(B59:M59)</f>
        <v>3482946.19</v>
      </c>
    </row>
    <row r="60" spans="1:14" ht="12.75" hidden="1">
      <c r="A60" s="12" t="s">
        <v>10</v>
      </c>
      <c r="B60" s="13">
        <f t="shared" si="28"/>
        <v>0</v>
      </c>
      <c r="C60" s="13">
        <f t="shared" si="28"/>
        <v>0</v>
      </c>
      <c r="D60" s="13">
        <f t="shared" si="29"/>
        <v>0</v>
      </c>
      <c r="E60" s="13">
        <f t="shared" si="29"/>
        <v>0</v>
      </c>
      <c r="F60" s="13">
        <f t="shared" si="30"/>
        <v>0</v>
      </c>
      <c r="G60" s="13">
        <f t="shared" si="30"/>
        <v>250000</v>
      </c>
      <c r="H60" s="13">
        <f t="shared" si="31"/>
        <v>6301809</v>
      </c>
      <c r="I60" s="13">
        <f t="shared" si="31"/>
        <v>90000</v>
      </c>
      <c r="J60" s="13">
        <f t="shared" si="32"/>
        <v>110000</v>
      </c>
      <c r="K60" s="13">
        <f t="shared" si="32"/>
        <v>90000</v>
      </c>
      <c r="L60" s="13">
        <f t="shared" si="33"/>
        <v>520000</v>
      </c>
      <c r="M60" s="13">
        <f t="shared" si="33"/>
        <v>340000</v>
      </c>
      <c r="N60" s="13">
        <f>SUM(B60:M60)</f>
        <v>7701809</v>
      </c>
    </row>
    <row r="61" spans="1:14" ht="12.75" hidden="1">
      <c r="A61" s="1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10" t="s">
        <v>11</v>
      </c>
      <c r="B62" s="11">
        <f aca="true" t="shared" si="34" ref="B62:C65">B18+B40</f>
        <v>173</v>
      </c>
      <c r="C62" s="11">
        <f t="shared" si="34"/>
        <v>207</v>
      </c>
      <c r="D62" s="11">
        <f aca="true" t="shared" si="35" ref="D62:E65">D18+D40</f>
        <v>246</v>
      </c>
      <c r="E62" s="11">
        <f t="shared" si="35"/>
        <v>213</v>
      </c>
      <c r="F62" s="11">
        <f aca="true" t="shared" si="36" ref="F62:G65">F18+F40</f>
        <v>263</v>
      </c>
      <c r="G62" s="11">
        <f t="shared" si="36"/>
        <v>234</v>
      </c>
      <c r="H62" s="11">
        <f aca="true" t="shared" si="37" ref="H62:I65">H18+H40</f>
        <v>290</v>
      </c>
      <c r="I62" s="11">
        <f t="shared" si="37"/>
        <v>215</v>
      </c>
      <c r="J62" s="11">
        <f aca="true" t="shared" si="38" ref="J62:K65">J18+J40</f>
        <v>272</v>
      </c>
      <c r="K62" s="11">
        <f t="shared" si="38"/>
        <v>232</v>
      </c>
      <c r="L62" s="11">
        <f aca="true" t="shared" si="39" ref="L62:M65">L18+L40</f>
        <v>249</v>
      </c>
      <c r="M62" s="11">
        <f t="shared" si="39"/>
        <v>281</v>
      </c>
      <c r="N62" s="11">
        <f>SUM(B62:M62)</f>
        <v>2875</v>
      </c>
    </row>
    <row r="63" spans="1:14" ht="12.75">
      <c r="A63" s="12" t="s">
        <v>12</v>
      </c>
      <c r="B63" s="11">
        <f t="shared" si="34"/>
        <v>184</v>
      </c>
      <c r="C63" s="11">
        <f t="shared" si="34"/>
        <v>246</v>
      </c>
      <c r="D63" s="11">
        <f t="shared" si="35"/>
        <v>280</v>
      </c>
      <c r="E63" s="11">
        <f t="shared" si="35"/>
        <v>242</v>
      </c>
      <c r="F63" s="11">
        <f t="shared" si="36"/>
        <v>310</v>
      </c>
      <c r="G63" s="11">
        <f t="shared" si="36"/>
        <v>282</v>
      </c>
      <c r="H63" s="11">
        <f t="shared" si="37"/>
        <v>357</v>
      </c>
      <c r="I63" s="11">
        <f t="shared" si="37"/>
        <v>254</v>
      </c>
      <c r="J63" s="11">
        <f t="shared" si="38"/>
        <v>318</v>
      </c>
      <c r="K63" s="11">
        <f t="shared" si="38"/>
        <v>254</v>
      </c>
      <c r="L63" s="11">
        <f t="shared" si="39"/>
        <v>293</v>
      </c>
      <c r="M63" s="11">
        <f t="shared" si="39"/>
        <v>312</v>
      </c>
      <c r="N63" s="11">
        <f>SUM(B63:M63)</f>
        <v>3332</v>
      </c>
    </row>
    <row r="64" spans="1:14" ht="12.75">
      <c r="A64" s="12" t="s">
        <v>14</v>
      </c>
      <c r="B64" s="13">
        <f t="shared" si="34"/>
        <v>28517419.93</v>
      </c>
      <c r="C64" s="13">
        <f t="shared" si="34"/>
        <v>32068998.15</v>
      </c>
      <c r="D64" s="13">
        <f t="shared" si="35"/>
        <v>41040382.379999995</v>
      </c>
      <c r="E64" s="13">
        <f t="shared" si="35"/>
        <v>32988376.369999997</v>
      </c>
      <c r="F64" s="13">
        <f t="shared" si="36"/>
        <v>32180120.95</v>
      </c>
      <c r="G64" s="13">
        <f t="shared" si="36"/>
        <v>34094622.26</v>
      </c>
      <c r="H64" s="13">
        <f t="shared" si="37"/>
        <v>43360931.64</v>
      </c>
      <c r="I64" s="13">
        <f t="shared" si="37"/>
        <v>29804939.32</v>
      </c>
      <c r="J64" s="13">
        <f t="shared" si="38"/>
        <v>43700796.7</v>
      </c>
      <c r="K64" s="13">
        <f t="shared" si="38"/>
        <v>30932880.869999997</v>
      </c>
      <c r="L64" s="13">
        <f t="shared" si="39"/>
        <v>35674350.260000005</v>
      </c>
      <c r="M64" s="13">
        <f t="shared" si="39"/>
        <v>47023511.71</v>
      </c>
      <c r="N64" s="13">
        <f>SUM(B64:M64)</f>
        <v>431387330.5399999</v>
      </c>
    </row>
    <row r="65" spans="1:14" ht="12.75">
      <c r="A65" s="12" t="s">
        <v>13</v>
      </c>
      <c r="B65" s="13">
        <f t="shared" si="34"/>
        <v>31532315.92</v>
      </c>
      <c r="C65" s="13">
        <f t="shared" si="34"/>
        <v>36626248.38</v>
      </c>
      <c r="D65" s="13">
        <f t="shared" si="35"/>
        <v>42973183.08</v>
      </c>
      <c r="E65" s="13">
        <f t="shared" si="35"/>
        <v>35986920.47</v>
      </c>
      <c r="F65" s="13">
        <f t="shared" si="36"/>
        <v>35730873.59</v>
      </c>
      <c r="G65" s="13">
        <f t="shared" si="36"/>
        <v>36411248.980000004</v>
      </c>
      <c r="H65" s="13">
        <f t="shared" si="37"/>
        <v>50013749.620000005</v>
      </c>
      <c r="I65" s="13">
        <f t="shared" si="37"/>
        <v>32081379.33</v>
      </c>
      <c r="J65" s="13">
        <f t="shared" si="38"/>
        <v>48337526.129999995</v>
      </c>
      <c r="K65" s="13">
        <f t="shared" si="38"/>
        <v>33932610.84</v>
      </c>
      <c r="L65" s="13">
        <f t="shared" si="39"/>
        <v>39560745.96</v>
      </c>
      <c r="M65" s="13">
        <f t="shared" si="39"/>
        <v>50906611.34</v>
      </c>
      <c r="N65" s="13">
        <f>SUM(B65:M65)</f>
        <v>474093413.64</v>
      </c>
    </row>
    <row r="66" ht="12.75">
      <c r="N66" s="8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8" r:id="rId1"/>
  <headerFooter alignWithMargins="0">
    <oddHeader>&amp;L&amp;12ΛΑΡΝΑΚΑ - 2019&amp;R&amp;11&amp;D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workbookViewId="0" topLeftCell="B45">
      <selection activeCell="C80" sqref="C80"/>
    </sheetView>
  </sheetViews>
  <sheetFormatPr defaultColWidth="9.140625" defaultRowHeight="12.75"/>
  <cols>
    <col min="1" max="1" width="30.57421875" style="0" customWidth="1"/>
    <col min="2" max="2" width="16.57421875" style="0" customWidth="1"/>
    <col min="3" max="3" width="17.7109375" style="0" customWidth="1"/>
    <col min="4" max="4" width="15.57421875" style="0" customWidth="1"/>
    <col min="5" max="5" width="16.57421875" style="0" customWidth="1"/>
    <col min="6" max="6" width="16.00390625" style="0" customWidth="1"/>
    <col min="7" max="8" width="14.421875" style="0" customWidth="1"/>
    <col min="9" max="9" width="12.7109375" style="0" bestFit="1" customWidth="1"/>
    <col min="10" max="13" width="14.421875" style="0" customWidth="1"/>
    <col min="14" max="14" width="17.140625" style="0" customWidth="1"/>
    <col min="15" max="15" width="11.140625" style="16" customWidth="1"/>
    <col min="16" max="21" width="9.140625" style="16" customWidth="1"/>
  </cols>
  <sheetData>
    <row r="1" spans="1:14" ht="12.75" hidden="1">
      <c r="A1" s="1" t="s">
        <v>0</v>
      </c>
      <c r="B1" s="4" t="s">
        <v>16</v>
      </c>
      <c r="C1" s="4" t="s">
        <v>23</v>
      </c>
      <c r="D1" s="4" t="s">
        <v>25</v>
      </c>
      <c r="E1" s="4" t="s">
        <v>27</v>
      </c>
      <c r="F1" s="4" t="s">
        <v>29</v>
      </c>
      <c r="G1" s="4" t="s">
        <v>31</v>
      </c>
      <c r="H1" s="4" t="s">
        <v>32</v>
      </c>
      <c r="I1" s="4" t="s">
        <v>34</v>
      </c>
      <c r="J1" s="4" t="s">
        <v>35</v>
      </c>
      <c r="K1" s="4" t="s">
        <v>38</v>
      </c>
      <c r="L1" s="4" t="s">
        <v>40</v>
      </c>
      <c r="M1" s="4" t="s">
        <v>43</v>
      </c>
      <c r="N1" s="1" t="s">
        <v>21</v>
      </c>
    </row>
    <row r="2" ht="12.75" hidden="1"/>
    <row r="3" spans="1:14" ht="12.75" hidden="1">
      <c r="A3" s="2" t="s">
        <v>1</v>
      </c>
      <c r="B3">
        <v>22</v>
      </c>
      <c r="C3">
        <v>18</v>
      </c>
      <c r="D3">
        <v>33</v>
      </c>
      <c r="E3">
        <v>38</v>
      </c>
      <c r="F3">
        <v>39</v>
      </c>
      <c r="G3">
        <v>55</v>
      </c>
      <c r="H3">
        <v>37</v>
      </c>
      <c r="I3">
        <v>22</v>
      </c>
      <c r="J3">
        <v>39</v>
      </c>
      <c r="K3">
        <v>38</v>
      </c>
      <c r="L3">
        <v>32</v>
      </c>
      <c r="M3">
        <v>54</v>
      </c>
      <c r="N3">
        <f>SUM(B3:M3)</f>
        <v>427</v>
      </c>
    </row>
    <row r="4" spans="1:14" ht="12.75" hidden="1">
      <c r="A4" s="3" t="s">
        <v>2</v>
      </c>
      <c r="B4">
        <v>27</v>
      </c>
      <c r="C4">
        <v>19</v>
      </c>
      <c r="D4">
        <v>37</v>
      </c>
      <c r="E4">
        <v>41</v>
      </c>
      <c r="F4">
        <v>41</v>
      </c>
      <c r="G4">
        <v>65</v>
      </c>
      <c r="H4">
        <v>39</v>
      </c>
      <c r="I4">
        <v>23</v>
      </c>
      <c r="J4">
        <v>40</v>
      </c>
      <c r="K4">
        <v>39</v>
      </c>
      <c r="L4">
        <v>35</v>
      </c>
      <c r="M4">
        <v>57</v>
      </c>
      <c r="N4">
        <f>SUM(B4:M4)</f>
        <v>463</v>
      </c>
    </row>
    <row r="5" spans="1:14" ht="12.75" hidden="1">
      <c r="A5" s="3" t="s">
        <v>3</v>
      </c>
      <c r="B5" s="8">
        <v>5385787.03</v>
      </c>
      <c r="C5" s="8">
        <v>3697004.47</v>
      </c>
      <c r="D5" s="8">
        <v>5101555.05</v>
      </c>
      <c r="E5" s="8">
        <v>19134046.63</v>
      </c>
      <c r="F5" s="8">
        <v>6292037.22</v>
      </c>
      <c r="G5" s="8">
        <v>9313869.63</v>
      </c>
      <c r="H5" s="8">
        <v>5592688.9</v>
      </c>
      <c r="I5" s="8">
        <v>3401600.32</v>
      </c>
      <c r="J5" s="8">
        <v>7224647.18</v>
      </c>
      <c r="K5" s="8">
        <v>6547541.1</v>
      </c>
      <c r="L5" s="8">
        <v>8075957.48</v>
      </c>
      <c r="M5" s="8">
        <v>7574357.2</v>
      </c>
      <c r="N5" s="8">
        <f>SUM(B5:M5)</f>
        <v>87341092.21000001</v>
      </c>
    </row>
    <row r="6" ht="12.75" hidden="1">
      <c r="A6" s="3"/>
    </row>
    <row r="7" spans="1:14" ht="12.75" hidden="1">
      <c r="A7" s="2" t="s">
        <v>4</v>
      </c>
      <c r="B7">
        <v>18</v>
      </c>
      <c r="C7">
        <v>32</v>
      </c>
      <c r="D7">
        <v>40</v>
      </c>
      <c r="E7">
        <v>31</v>
      </c>
      <c r="F7">
        <v>47</v>
      </c>
      <c r="G7">
        <v>38</v>
      </c>
      <c r="H7">
        <v>41</v>
      </c>
      <c r="I7">
        <v>37</v>
      </c>
      <c r="J7">
        <v>34</v>
      </c>
      <c r="K7">
        <v>41</v>
      </c>
      <c r="L7">
        <v>45</v>
      </c>
      <c r="M7">
        <v>48</v>
      </c>
      <c r="N7">
        <f>SUM(B7:M7)</f>
        <v>452</v>
      </c>
    </row>
    <row r="8" spans="1:14" ht="12.75" hidden="1">
      <c r="A8" s="3" t="s">
        <v>2</v>
      </c>
      <c r="B8">
        <v>22</v>
      </c>
      <c r="C8">
        <v>34</v>
      </c>
      <c r="D8">
        <v>42</v>
      </c>
      <c r="E8">
        <v>32</v>
      </c>
      <c r="F8">
        <v>50</v>
      </c>
      <c r="G8">
        <v>40</v>
      </c>
      <c r="H8">
        <v>43</v>
      </c>
      <c r="I8">
        <v>41</v>
      </c>
      <c r="J8">
        <v>38</v>
      </c>
      <c r="K8">
        <v>42</v>
      </c>
      <c r="L8">
        <v>48</v>
      </c>
      <c r="M8">
        <v>54</v>
      </c>
      <c r="N8">
        <f>SUM(B8:M8)</f>
        <v>486</v>
      </c>
    </row>
    <row r="9" spans="1:14" ht="12.75" hidden="1">
      <c r="A9" s="3" t="s">
        <v>5</v>
      </c>
      <c r="B9" s="8">
        <v>2551975.85</v>
      </c>
      <c r="C9" s="8">
        <v>3551692.58</v>
      </c>
      <c r="D9" s="8">
        <v>7306819.85</v>
      </c>
      <c r="E9" s="8">
        <v>4751292.18</v>
      </c>
      <c r="F9" s="8">
        <v>4901318.91</v>
      </c>
      <c r="G9" s="8">
        <v>5344366.66</v>
      </c>
      <c r="H9" s="8">
        <v>4821018.87</v>
      </c>
      <c r="I9" s="8">
        <v>4254140.02</v>
      </c>
      <c r="J9" s="8">
        <v>3383435.13</v>
      </c>
      <c r="K9" s="8">
        <v>4156485.78</v>
      </c>
      <c r="L9" s="8">
        <v>6132012.37</v>
      </c>
      <c r="M9" s="8">
        <v>9275540.26</v>
      </c>
      <c r="N9" s="8">
        <f>SUM(B9:M9)</f>
        <v>60430098.46</v>
      </c>
    </row>
    <row r="10" spans="1:14" ht="12.75" hidden="1">
      <c r="A10" s="3" t="s">
        <v>6</v>
      </c>
      <c r="B10" s="8">
        <v>3370000</v>
      </c>
      <c r="C10" s="8">
        <v>4879500</v>
      </c>
      <c r="D10" s="8">
        <v>9990860.14</v>
      </c>
      <c r="E10" s="8">
        <v>7073700</v>
      </c>
      <c r="F10" s="8">
        <v>6819750</v>
      </c>
      <c r="G10" s="8">
        <v>7208893.99</v>
      </c>
      <c r="H10" s="8">
        <v>6378000</v>
      </c>
      <c r="I10" s="8">
        <v>6143302.2</v>
      </c>
      <c r="J10" s="8">
        <v>5770367.41</v>
      </c>
      <c r="K10" s="8">
        <v>6615600</v>
      </c>
      <c r="L10" s="8">
        <v>8422779.38</v>
      </c>
      <c r="M10" s="8">
        <v>13395000</v>
      </c>
      <c r="N10" s="8">
        <f>SUM(B10:M10)</f>
        <v>86067753.12</v>
      </c>
    </row>
    <row r="11" spans="1:14" ht="12.75" hidden="1">
      <c r="A11" s="3" t="s">
        <v>7</v>
      </c>
      <c r="B11" s="8">
        <v>50665</v>
      </c>
      <c r="C11" s="8">
        <v>96010</v>
      </c>
      <c r="D11" s="8">
        <v>188184</v>
      </c>
      <c r="E11" s="8">
        <v>249646</v>
      </c>
      <c r="F11" s="8">
        <v>193707</v>
      </c>
      <c r="G11" s="8">
        <v>138952</v>
      </c>
      <c r="H11" s="8">
        <v>314626</v>
      </c>
      <c r="I11" s="8">
        <v>140123</v>
      </c>
      <c r="J11" s="8">
        <v>144084</v>
      </c>
      <c r="K11" s="8">
        <v>213489</v>
      </c>
      <c r="L11" s="8">
        <v>130432</v>
      </c>
      <c r="M11" s="8">
        <v>347866</v>
      </c>
      <c r="N11" s="8">
        <f>SUM(B11:M11)</f>
        <v>2207784</v>
      </c>
    </row>
    <row r="12" ht="12.75" hidden="1">
      <c r="A12" s="3"/>
    </row>
    <row r="13" spans="1:14" ht="12.75" hidden="1">
      <c r="A13" s="2" t="s">
        <v>8</v>
      </c>
      <c r="B13" s="7">
        <v>0</v>
      </c>
      <c r="C13" s="7">
        <v>1</v>
      </c>
      <c r="D13" s="7">
        <v>1</v>
      </c>
      <c r="E13" s="7">
        <v>2</v>
      </c>
      <c r="F13" s="7">
        <v>1</v>
      </c>
      <c r="G13" s="7">
        <v>0</v>
      </c>
      <c r="H13" s="7">
        <v>2</v>
      </c>
      <c r="I13" s="7">
        <v>1</v>
      </c>
      <c r="J13" s="7">
        <v>2</v>
      </c>
      <c r="K13" s="7">
        <v>4</v>
      </c>
      <c r="L13" s="7">
        <v>1</v>
      </c>
      <c r="M13" s="7">
        <v>1</v>
      </c>
      <c r="N13" s="7">
        <f>SUM(B13:M13)</f>
        <v>16</v>
      </c>
    </row>
    <row r="14" spans="1:14" ht="12.75" hidden="1">
      <c r="A14" s="3" t="s">
        <v>2</v>
      </c>
      <c r="B14" s="7">
        <v>0</v>
      </c>
      <c r="C14" s="7">
        <v>1</v>
      </c>
      <c r="D14" s="7">
        <v>1</v>
      </c>
      <c r="E14" s="7">
        <v>2</v>
      </c>
      <c r="F14" s="7">
        <v>9</v>
      </c>
      <c r="G14" s="7">
        <v>0</v>
      </c>
      <c r="H14" s="7">
        <v>2</v>
      </c>
      <c r="I14" s="7">
        <v>1</v>
      </c>
      <c r="J14" s="7">
        <v>2</v>
      </c>
      <c r="K14" s="7">
        <v>13</v>
      </c>
      <c r="L14" s="7">
        <v>1</v>
      </c>
      <c r="M14" s="7">
        <v>1</v>
      </c>
      <c r="N14" s="7">
        <f>SUM(B14:M14)</f>
        <v>33</v>
      </c>
    </row>
    <row r="15" spans="1:14" ht="12.75" hidden="1">
      <c r="A15" s="3" t="s">
        <v>9</v>
      </c>
      <c r="B15" s="8">
        <v>0</v>
      </c>
      <c r="C15" s="8">
        <v>200000</v>
      </c>
      <c r="D15" s="8">
        <v>120000</v>
      </c>
      <c r="E15" s="8">
        <v>2800000</v>
      </c>
      <c r="F15" s="8">
        <v>2140000</v>
      </c>
      <c r="G15" s="8">
        <v>0</v>
      </c>
      <c r="H15" s="8">
        <v>3260000</v>
      </c>
      <c r="I15" s="8">
        <v>192000</v>
      </c>
      <c r="J15" s="8">
        <v>575342</v>
      </c>
      <c r="K15" s="8">
        <v>1160935</v>
      </c>
      <c r="L15" s="8">
        <v>100000</v>
      </c>
      <c r="M15" s="8">
        <v>1100000</v>
      </c>
      <c r="N15" s="8">
        <f>SUM(B15:M15)</f>
        <v>11648277</v>
      </c>
    </row>
    <row r="16" spans="1:14" ht="12.75" hidden="1">
      <c r="A16" s="3" t="s">
        <v>10</v>
      </c>
      <c r="B16" s="8">
        <v>0</v>
      </c>
      <c r="C16" s="8">
        <v>300000</v>
      </c>
      <c r="D16" s="8">
        <v>180000</v>
      </c>
      <c r="E16" s="8">
        <v>3730000</v>
      </c>
      <c r="F16" s="8">
        <v>3300000</v>
      </c>
      <c r="G16" s="8">
        <v>0</v>
      </c>
      <c r="H16" s="8">
        <v>5915000</v>
      </c>
      <c r="I16" s="8">
        <v>240000</v>
      </c>
      <c r="J16" s="8">
        <v>500000</v>
      </c>
      <c r="K16" s="8">
        <v>1692500</v>
      </c>
      <c r="L16" s="8">
        <v>160000</v>
      </c>
      <c r="M16" s="8">
        <v>1550000</v>
      </c>
      <c r="N16" s="8">
        <f>SUM(B16:M16)</f>
        <v>17567500</v>
      </c>
    </row>
    <row r="17" ht="12.75" hidden="1">
      <c r="A17" s="3"/>
    </row>
    <row r="18" spans="1:14" ht="12.75" hidden="1">
      <c r="A18" s="2" t="s">
        <v>11</v>
      </c>
      <c r="B18">
        <f aca="true" t="shared" si="0" ref="B18:C20">B3+B7+B13</f>
        <v>40</v>
      </c>
      <c r="C18">
        <f t="shared" si="0"/>
        <v>51</v>
      </c>
      <c r="D18">
        <f aca="true" t="shared" si="1" ref="D18:E20">D3+D7+D13</f>
        <v>74</v>
      </c>
      <c r="E18">
        <f t="shared" si="1"/>
        <v>71</v>
      </c>
      <c r="F18">
        <f aca="true" t="shared" si="2" ref="F18:G20">F3+F7+F13</f>
        <v>87</v>
      </c>
      <c r="G18">
        <f t="shared" si="2"/>
        <v>93</v>
      </c>
      <c r="H18">
        <f aca="true" t="shared" si="3" ref="H18:I20">H3+H7+H13</f>
        <v>80</v>
      </c>
      <c r="I18" s="7">
        <f>I3+I7+I13</f>
        <v>60</v>
      </c>
      <c r="J18" s="7">
        <f>J3+J7+J13</f>
        <v>75</v>
      </c>
      <c r="K18" s="7">
        <f>K3+K7+K13</f>
        <v>83</v>
      </c>
      <c r="L18" s="7">
        <f>L3+L7+L13</f>
        <v>78</v>
      </c>
      <c r="M18" s="7">
        <f>M3+M7+M13</f>
        <v>103</v>
      </c>
      <c r="N18">
        <f>SUM(B18:M18)</f>
        <v>895</v>
      </c>
    </row>
    <row r="19" spans="1:14" ht="12.75" hidden="1">
      <c r="A19" s="3" t="s">
        <v>12</v>
      </c>
      <c r="B19">
        <f t="shared" si="0"/>
        <v>49</v>
      </c>
      <c r="C19">
        <f t="shared" si="0"/>
        <v>54</v>
      </c>
      <c r="D19">
        <f t="shared" si="1"/>
        <v>80</v>
      </c>
      <c r="E19">
        <f t="shared" si="1"/>
        <v>75</v>
      </c>
      <c r="F19">
        <f t="shared" si="2"/>
        <v>100</v>
      </c>
      <c r="G19">
        <f t="shared" si="2"/>
        <v>105</v>
      </c>
      <c r="H19">
        <f t="shared" si="3"/>
        <v>84</v>
      </c>
      <c r="I19">
        <f t="shared" si="3"/>
        <v>65</v>
      </c>
      <c r="J19">
        <f aca="true" t="shared" si="4" ref="J19:L20">J4+J8+J14</f>
        <v>80</v>
      </c>
      <c r="K19">
        <f t="shared" si="4"/>
        <v>94</v>
      </c>
      <c r="L19">
        <f t="shared" si="4"/>
        <v>84</v>
      </c>
      <c r="M19">
        <f>M4+M8+M14</f>
        <v>112</v>
      </c>
      <c r="N19">
        <f>SUM(B19:M19)</f>
        <v>982</v>
      </c>
    </row>
    <row r="20" spans="1:14" ht="12.75" hidden="1">
      <c r="A20" s="3" t="s">
        <v>14</v>
      </c>
      <c r="B20" s="8">
        <f t="shared" si="0"/>
        <v>7937762.880000001</v>
      </c>
      <c r="C20" s="8">
        <f t="shared" si="0"/>
        <v>7448697.050000001</v>
      </c>
      <c r="D20" s="8">
        <f t="shared" si="1"/>
        <v>12528374.899999999</v>
      </c>
      <c r="E20" s="8">
        <f t="shared" si="1"/>
        <v>26685338.81</v>
      </c>
      <c r="F20" s="8">
        <f t="shared" si="2"/>
        <v>13333356.129999999</v>
      </c>
      <c r="G20" s="8">
        <f t="shared" si="2"/>
        <v>14658236.290000001</v>
      </c>
      <c r="H20" s="8">
        <f t="shared" si="3"/>
        <v>13673707.77</v>
      </c>
      <c r="I20" s="8">
        <f t="shared" si="3"/>
        <v>7847740.34</v>
      </c>
      <c r="J20" s="8">
        <f t="shared" si="4"/>
        <v>11183424.309999999</v>
      </c>
      <c r="K20" s="8">
        <f t="shared" si="4"/>
        <v>11864961.879999999</v>
      </c>
      <c r="L20" s="8">
        <f t="shared" si="4"/>
        <v>14307969.850000001</v>
      </c>
      <c r="M20" s="8">
        <f>M5+M9+M15</f>
        <v>17949897.46</v>
      </c>
      <c r="N20" s="8">
        <f>SUM(B20:M20)</f>
        <v>159419467.67000002</v>
      </c>
    </row>
    <row r="21" spans="1:14" ht="12.75" hidden="1">
      <c r="A21" s="3" t="s">
        <v>13</v>
      </c>
      <c r="B21" s="8">
        <f aca="true" t="shared" si="5" ref="B21:G21">B5+B10+B16</f>
        <v>8755787.030000001</v>
      </c>
      <c r="C21" s="8">
        <f t="shared" si="5"/>
        <v>8876504.47</v>
      </c>
      <c r="D21" s="8">
        <f t="shared" si="5"/>
        <v>15272415.190000001</v>
      </c>
      <c r="E21" s="8">
        <f t="shared" si="5"/>
        <v>29937746.63</v>
      </c>
      <c r="F21" s="8">
        <f t="shared" si="5"/>
        <v>16411787.219999999</v>
      </c>
      <c r="G21" s="8">
        <f t="shared" si="5"/>
        <v>16522763.620000001</v>
      </c>
      <c r="H21" s="8">
        <f aca="true" t="shared" si="6" ref="H21:M21">H5+H10+H16</f>
        <v>17885688.9</v>
      </c>
      <c r="I21" s="8">
        <f t="shared" si="6"/>
        <v>9784902.52</v>
      </c>
      <c r="J21" s="8">
        <f t="shared" si="6"/>
        <v>13495014.59</v>
      </c>
      <c r="K21" s="8">
        <f t="shared" si="6"/>
        <v>14855641.1</v>
      </c>
      <c r="L21" s="8">
        <f t="shared" si="6"/>
        <v>16658736.860000001</v>
      </c>
      <c r="M21" s="8">
        <f t="shared" si="6"/>
        <v>22519357.2</v>
      </c>
      <c r="N21" s="8">
        <f>SUM(B21:M21)</f>
        <v>190976345.32999998</v>
      </c>
    </row>
    <row r="22" ht="12.75" hidden="1"/>
    <row r="23" ht="12.75" hidden="1">
      <c r="A23" s="1" t="s">
        <v>15</v>
      </c>
    </row>
    <row r="24" ht="12.75" hidden="1"/>
    <row r="25" spans="1:14" ht="12.75" hidden="1">
      <c r="A25" s="2" t="s">
        <v>1</v>
      </c>
      <c r="N25">
        <f>SUM(B25:C25:D25:E25:F25:G25:H25:I25:J25:M25)</f>
        <v>0</v>
      </c>
    </row>
    <row r="26" spans="1:14" ht="12.75" hidden="1">
      <c r="A26" s="3" t="s">
        <v>2</v>
      </c>
      <c r="N26">
        <f>SUM(B26:C26:D26:E26:F26:G26:H26:I26:J26:M26)</f>
        <v>0</v>
      </c>
    </row>
    <row r="27" spans="1:14" ht="12.75" hidden="1">
      <c r="A27" s="3" t="s">
        <v>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8">
        <f>SUM(B27:C27:D27:E27:F27:G27:H27:I27:J27:M27)</f>
        <v>0</v>
      </c>
    </row>
    <row r="28" ht="12.75" hidden="1">
      <c r="A28" s="3"/>
    </row>
    <row r="29" spans="1:14" ht="12.75" hidden="1">
      <c r="A29" s="2" t="s">
        <v>4</v>
      </c>
      <c r="N29">
        <f>SUM(B29:C29:D29:E29:F29:G29:H29:I29:J29:M29)</f>
        <v>0</v>
      </c>
    </row>
    <row r="30" spans="1:14" ht="12.75" hidden="1">
      <c r="A30" s="3" t="s">
        <v>2</v>
      </c>
      <c r="N30">
        <f>SUM(B30:C30:D30:E30:F30:G30:H30:I30:J30:M30)</f>
        <v>0</v>
      </c>
    </row>
    <row r="31" spans="1:14" ht="12.75" hidden="1">
      <c r="A31" s="3" t="s">
        <v>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8">
        <f>SUM(B31:C31:D31:E31:F31:G31:H31:I31:J31:M31)</f>
        <v>0</v>
      </c>
    </row>
    <row r="32" spans="1:14" ht="12.75" hidden="1">
      <c r="A32" s="3" t="s">
        <v>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8">
        <f>SUM(B32:C32:D32:E32:F32:G32:H32:I32:J32:M32)</f>
        <v>0</v>
      </c>
    </row>
    <row r="33" spans="1:14" ht="12.75" hidden="1">
      <c r="A33" s="3" t="s">
        <v>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8">
        <f>SUM(B33:C33:D33:E33:F33:G33:H33:I33:J33:M33)</f>
        <v>0</v>
      </c>
    </row>
    <row r="34" ht="12.75" hidden="1">
      <c r="A34" s="3"/>
    </row>
    <row r="35" spans="1:14" ht="12.75" hidden="1">
      <c r="A35" s="2" t="s">
        <v>8</v>
      </c>
      <c r="N35" s="7">
        <f>SUM(B35:C35:D35:E35:F35:G35:H35:I35:J35:M35)</f>
        <v>0</v>
      </c>
    </row>
    <row r="36" spans="1:14" ht="12.75" hidden="1">
      <c r="A36" s="3" t="s">
        <v>2</v>
      </c>
      <c r="N36" s="7">
        <f>SUM(B36:C36:D36:E36:F36:G36:H36:I36:J36:M36)</f>
        <v>0</v>
      </c>
    </row>
    <row r="37" spans="1:14" ht="12.75" hidden="1">
      <c r="A37" s="3" t="s">
        <v>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8">
        <f>SUM(B37:C37:D37:E37:F37:G37:H37:I37:J37:M37)</f>
        <v>0</v>
      </c>
    </row>
    <row r="38" spans="1:14" ht="12.75" hidden="1">
      <c r="A38" s="3" t="s">
        <v>10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8">
        <f>SUM(B38:C38:D38:E38:F38:G38:H38:I38:J38:M38)</f>
        <v>0</v>
      </c>
    </row>
    <row r="39" ht="12.75" hidden="1">
      <c r="A39" s="3"/>
    </row>
    <row r="40" spans="1:14" ht="12.75" hidden="1">
      <c r="A40" s="2" t="s">
        <v>11</v>
      </c>
      <c r="N40">
        <f>SUM(B40:C40:D40:E40:F40:G40:H40:I40:J40:M40)</f>
        <v>0</v>
      </c>
    </row>
    <row r="41" spans="1:14" ht="12.75" hidden="1">
      <c r="A41" s="3" t="s">
        <v>12</v>
      </c>
      <c r="N41">
        <f>SUM(B41:C41:D41:E41:F41:G41:H41:I41:J41:M41)</f>
        <v>0</v>
      </c>
    </row>
    <row r="42" spans="1:14" ht="12.75" hidden="1">
      <c r="A42" s="3" t="s">
        <v>14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8">
        <f>SUM(B42:C42:D42:E42:F42:G42:H42:I42:J42:M42)</f>
        <v>0</v>
      </c>
    </row>
    <row r="43" spans="1:14" ht="12.75" hidden="1">
      <c r="A43" s="3" t="s">
        <v>13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8">
        <f>SUM(B43:C43:D43:E43:F43:G43:H43:I43:J43:M43)</f>
        <v>0</v>
      </c>
    </row>
    <row r="44" ht="12.75" hidden="1"/>
    <row r="45" spans="1:21" s="9" customFormat="1" ht="13.5" thickBot="1">
      <c r="A45" s="14" t="s">
        <v>18</v>
      </c>
      <c r="B45" s="15" t="s">
        <v>16</v>
      </c>
      <c r="C45" s="15" t="s">
        <v>23</v>
      </c>
      <c r="D45" s="15" t="s">
        <v>25</v>
      </c>
      <c r="E45" s="15" t="s">
        <v>27</v>
      </c>
      <c r="F45" s="15" t="s">
        <v>29</v>
      </c>
      <c r="G45" s="15" t="s">
        <v>31</v>
      </c>
      <c r="H45" s="15" t="s">
        <v>32</v>
      </c>
      <c r="I45" s="15" t="s">
        <v>36</v>
      </c>
      <c r="J45" s="15" t="s">
        <v>37</v>
      </c>
      <c r="K45" s="15" t="s">
        <v>39</v>
      </c>
      <c r="L45" s="15" t="s">
        <v>41</v>
      </c>
      <c r="M45" s="15" t="s">
        <v>44</v>
      </c>
      <c r="N45" s="14" t="s">
        <v>21</v>
      </c>
      <c r="O45" s="16"/>
      <c r="P45" s="16"/>
      <c r="Q45" s="16"/>
      <c r="R45" s="16"/>
      <c r="S45" s="16"/>
      <c r="T45" s="16"/>
      <c r="U45" s="16"/>
    </row>
    <row r="46" spans="1:14" ht="12.75" hidden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.75" hidden="1">
      <c r="A47" s="10" t="s">
        <v>1</v>
      </c>
      <c r="B47" s="11">
        <f aca="true" t="shared" si="7" ref="B47:C49">B3+B25</f>
        <v>22</v>
      </c>
      <c r="C47" s="11">
        <f t="shared" si="7"/>
        <v>18</v>
      </c>
      <c r="D47" s="11">
        <f aca="true" t="shared" si="8" ref="D47:E49">D3+D25</f>
        <v>33</v>
      </c>
      <c r="E47" s="11">
        <f t="shared" si="8"/>
        <v>38</v>
      </c>
      <c r="F47" s="11">
        <f aca="true" t="shared" si="9" ref="F47:G49">F3+F25</f>
        <v>39</v>
      </c>
      <c r="G47" s="11">
        <f t="shared" si="9"/>
        <v>55</v>
      </c>
      <c r="H47" s="11">
        <f aca="true" t="shared" si="10" ref="H47:I49">H3+H25</f>
        <v>37</v>
      </c>
      <c r="I47" s="11">
        <f t="shared" si="10"/>
        <v>22</v>
      </c>
      <c r="J47" s="11">
        <f aca="true" t="shared" si="11" ref="J47:K49">J3+J25</f>
        <v>39</v>
      </c>
      <c r="K47" s="11">
        <f t="shared" si="11"/>
        <v>38</v>
      </c>
      <c r="L47" s="11">
        <f aca="true" t="shared" si="12" ref="L47:M49">L3+L25</f>
        <v>32</v>
      </c>
      <c r="M47" s="11">
        <f t="shared" si="12"/>
        <v>54</v>
      </c>
      <c r="N47" s="11">
        <f>SUM(B47:M47)</f>
        <v>427</v>
      </c>
    </row>
    <row r="48" spans="1:14" ht="12.75" hidden="1">
      <c r="A48" s="12" t="s">
        <v>2</v>
      </c>
      <c r="B48" s="11">
        <f t="shared" si="7"/>
        <v>27</v>
      </c>
      <c r="C48" s="11">
        <f t="shared" si="7"/>
        <v>19</v>
      </c>
      <c r="D48" s="11">
        <f t="shared" si="8"/>
        <v>37</v>
      </c>
      <c r="E48" s="11">
        <f t="shared" si="8"/>
        <v>41</v>
      </c>
      <c r="F48" s="11">
        <f t="shared" si="9"/>
        <v>41</v>
      </c>
      <c r="G48" s="11">
        <f t="shared" si="9"/>
        <v>65</v>
      </c>
      <c r="H48" s="11">
        <f t="shared" si="10"/>
        <v>39</v>
      </c>
      <c r="I48" s="11">
        <f t="shared" si="10"/>
        <v>23</v>
      </c>
      <c r="J48" s="11">
        <f t="shared" si="11"/>
        <v>40</v>
      </c>
      <c r="K48" s="11">
        <f t="shared" si="11"/>
        <v>39</v>
      </c>
      <c r="L48" s="11">
        <f t="shared" si="12"/>
        <v>35</v>
      </c>
      <c r="M48" s="11">
        <f t="shared" si="12"/>
        <v>57</v>
      </c>
      <c r="N48" s="11">
        <f>SUM(B48:M48)</f>
        <v>463</v>
      </c>
    </row>
    <row r="49" spans="1:14" ht="12.75" hidden="1">
      <c r="A49" s="12" t="s">
        <v>3</v>
      </c>
      <c r="B49" s="13">
        <f t="shared" si="7"/>
        <v>5385787.03</v>
      </c>
      <c r="C49" s="13">
        <f t="shared" si="7"/>
        <v>3697004.47</v>
      </c>
      <c r="D49" s="13">
        <f t="shared" si="8"/>
        <v>5101555.05</v>
      </c>
      <c r="E49" s="13">
        <f t="shared" si="8"/>
        <v>19134046.63</v>
      </c>
      <c r="F49" s="13">
        <f t="shared" si="9"/>
        <v>6292037.22</v>
      </c>
      <c r="G49" s="13">
        <f t="shared" si="9"/>
        <v>9313869.63</v>
      </c>
      <c r="H49" s="13">
        <f t="shared" si="10"/>
        <v>5592688.9</v>
      </c>
      <c r="I49" s="13">
        <f t="shared" si="10"/>
        <v>3401600.32</v>
      </c>
      <c r="J49" s="13">
        <f t="shared" si="11"/>
        <v>7224647.18</v>
      </c>
      <c r="K49" s="13">
        <f t="shared" si="11"/>
        <v>6547541.1</v>
      </c>
      <c r="L49" s="13">
        <f t="shared" si="12"/>
        <v>8075957.48</v>
      </c>
      <c r="M49" s="13">
        <f t="shared" si="12"/>
        <v>7574357.2</v>
      </c>
      <c r="N49" s="13">
        <f>SUM(B49:M49)</f>
        <v>87341092.21000001</v>
      </c>
    </row>
    <row r="50" spans="1:14" ht="12.75" hidden="1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2.75" hidden="1">
      <c r="A51" s="10" t="s">
        <v>4</v>
      </c>
      <c r="B51" s="11">
        <f aca="true" t="shared" si="13" ref="B51:C55">B7+B29</f>
        <v>18</v>
      </c>
      <c r="C51" s="11">
        <f t="shared" si="13"/>
        <v>32</v>
      </c>
      <c r="D51" s="11">
        <f aca="true" t="shared" si="14" ref="D51:E55">D7+D29</f>
        <v>40</v>
      </c>
      <c r="E51" s="11">
        <f t="shared" si="14"/>
        <v>31</v>
      </c>
      <c r="F51" s="11">
        <f aca="true" t="shared" si="15" ref="F51:G55">F7+F29</f>
        <v>47</v>
      </c>
      <c r="G51" s="11">
        <f t="shared" si="15"/>
        <v>38</v>
      </c>
      <c r="H51" s="11">
        <f aca="true" t="shared" si="16" ref="H51:I55">H7+H29</f>
        <v>41</v>
      </c>
      <c r="I51" s="11">
        <f t="shared" si="16"/>
        <v>37</v>
      </c>
      <c r="J51" s="11">
        <f aca="true" t="shared" si="17" ref="J51:K55">J7+J29</f>
        <v>34</v>
      </c>
      <c r="K51" s="11">
        <f t="shared" si="17"/>
        <v>41</v>
      </c>
      <c r="L51" s="11">
        <f aca="true" t="shared" si="18" ref="L51:M55">L7+L29</f>
        <v>45</v>
      </c>
      <c r="M51" s="11">
        <f t="shared" si="18"/>
        <v>48</v>
      </c>
      <c r="N51" s="11">
        <f>SUM(B51:M51)</f>
        <v>452</v>
      </c>
    </row>
    <row r="52" spans="1:14" ht="12.75" hidden="1">
      <c r="A52" s="12" t="s">
        <v>2</v>
      </c>
      <c r="B52" s="11">
        <f t="shared" si="13"/>
        <v>22</v>
      </c>
      <c r="C52" s="11">
        <f t="shared" si="13"/>
        <v>34</v>
      </c>
      <c r="D52" s="11">
        <f t="shared" si="14"/>
        <v>42</v>
      </c>
      <c r="E52" s="11">
        <f t="shared" si="14"/>
        <v>32</v>
      </c>
      <c r="F52" s="11">
        <f t="shared" si="15"/>
        <v>50</v>
      </c>
      <c r="G52" s="11">
        <f t="shared" si="15"/>
        <v>40</v>
      </c>
      <c r="H52" s="11">
        <f t="shared" si="16"/>
        <v>43</v>
      </c>
      <c r="I52" s="11">
        <f t="shared" si="16"/>
        <v>41</v>
      </c>
      <c r="J52" s="11">
        <f t="shared" si="17"/>
        <v>38</v>
      </c>
      <c r="K52" s="11">
        <f t="shared" si="17"/>
        <v>42</v>
      </c>
      <c r="L52" s="11">
        <f t="shared" si="18"/>
        <v>48</v>
      </c>
      <c r="M52" s="11">
        <f t="shared" si="18"/>
        <v>54</v>
      </c>
      <c r="N52" s="11">
        <f>SUM(B52:M52)</f>
        <v>486</v>
      </c>
    </row>
    <row r="53" spans="1:14" ht="12.75" hidden="1">
      <c r="A53" s="12" t="s">
        <v>5</v>
      </c>
      <c r="B53" s="13">
        <f t="shared" si="13"/>
        <v>2551975.85</v>
      </c>
      <c r="C53" s="13">
        <f t="shared" si="13"/>
        <v>3551692.58</v>
      </c>
      <c r="D53" s="13">
        <f t="shared" si="14"/>
        <v>7306819.85</v>
      </c>
      <c r="E53" s="13">
        <f t="shared" si="14"/>
        <v>4751292.18</v>
      </c>
      <c r="F53" s="13">
        <f t="shared" si="15"/>
        <v>4901318.91</v>
      </c>
      <c r="G53" s="13">
        <f t="shared" si="15"/>
        <v>5344366.66</v>
      </c>
      <c r="H53" s="13">
        <f t="shared" si="16"/>
        <v>4821018.87</v>
      </c>
      <c r="I53" s="13">
        <f t="shared" si="16"/>
        <v>4254140.02</v>
      </c>
      <c r="J53" s="13">
        <f t="shared" si="17"/>
        <v>3383435.13</v>
      </c>
      <c r="K53" s="13">
        <f t="shared" si="17"/>
        <v>4156485.78</v>
      </c>
      <c r="L53" s="13">
        <f t="shared" si="18"/>
        <v>6132012.37</v>
      </c>
      <c r="M53" s="13">
        <f t="shared" si="18"/>
        <v>9275540.26</v>
      </c>
      <c r="N53" s="13">
        <f>SUM(B53:M53)</f>
        <v>60430098.46</v>
      </c>
    </row>
    <row r="54" spans="1:14" ht="12.75" hidden="1">
      <c r="A54" s="12" t="s">
        <v>6</v>
      </c>
      <c r="B54" s="13">
        <f t="shared" si="13"/>
        <v>3370000</v>
      </c>
      <c r="C54" s="13">
        <f t="shared" si="13"/>
        <v>4879500</v>
      </c>
      <c r="D54" s="13">
        <f t="shared" si="14"/>
        <v>9990860.14</v>
      </c>
      <c r="E54" s="13">
        <f t="shared" si="14"/>
        <v>7073700</v>
      </c>
      <c r="F54" s="13">
        <f t="shared" si="15"/>
        <v>6819750</v>
      </c>
      <c r="G54" s="13">
        <f t="shared" si="15"/>
        <v>7208893.99</v>
      </c>
      <c r="H54" s="13">
        <f t="shared" si="16"/>
        <v>6378000</v>
      </c>
      <c r="I54" s="13">
        <f t="shared" si="16"/>
        <v>6143302.2</v>
      </c>
      <c r="J54" s="13">
        <f t="shared" si="17"/>
        <v>5770367.41</v>
      </c>
      <c r="K54" s="13">
        <f t="shared" si="17"/>
        <v>6615600</v>
      </c>
      <c r="L54" s="13">
        <f t="shared" si="18"/>
        <v>8422779.38</v>
      </c>
      <c r="M54" s="13">
        <f t="shared" si="18"/>
        <v>13395000</v>
      </c>
      <c r="N54" s="13">
        <f>SUM(B54:M54)</f>
        <v>86067753.12</v>
      </c>
    </row>
    <row r="55" spans="1:14" ht="12.75" hidden="1">
      <c r="A55" s="12" t="s">
        <v>7</v>
      </c>
      <c r="B55" s="13">
        <f t="shared" si="13"/>
        <v>50665</v>
      </c>
      <c r="C55" s="13">
        <f t="shared" si="13"/>
        <v>96010</v>
      </c>
      <c r="D55" s="13">
        <f t="shared" si="14"/>
        <v>188184</v>
      </c>
      <c r="E55" s="13">
        <f t="shared" si="14"/>
        <v>249646</v>
      </c>
      <c r="F55" s="13">
        <f t="shared" si="15"/>
        <v>193707</v>
      </c>
      <c r="G55" s="13">
        <f t="shared" si="15"/>
        <v>138952</v>
      </c>
      <c r="H55" s="13">
        <f t="shared" si="16"/>
        <v>314626</v>
      </c>
      <c r="I55" s="13">
        <f t="shared" si="16"/>
        <v>140123</v>
      </c>
      <c r="J55" s="13">
        <f t="shared" si="17"/>
        <v>144084</v>
      </c>
      <c r="K55" s="13">
        <f t="shared" si="17"/>
        <v>213489</v>
      </c>
      <c r="L55" s="13">
        <f t="shared" si="18"/>
        <v>130432</v>
      </c>
      <c r="M55" s="13">
        <f t="shared" si="18"/>
        <v>347866</v>
      </c>
      <c r="N55" s="13">
        <f>SUM(B55:M55)</f>
        <v>2207784</v>
      </c>
    </row>
    <row r="56" spans="1:14" ht="12.75" hidden="1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2.75" hidden="1">
      <c r="A57" s="10" t="s">
        <v>8</v>
      </c>
      <c r="B57" s="11">
        <f aca="true" t="shared" si="19" ref="B57:C60">B13+B35</f>
        <v>0</v>
      </c>
      <c r="C57" s="11">
        <f t="shared" si="19"/>
        <v>1</v>
      </c>
      <c r="D57" s="11">
        <f aca="true" t="shared" si="20" ref="D57:E60">D13+D35</f>
        <v>1</v>
      </c>
      <c r="E57" s="11">
        <f t="shared" si="20"/>
        <v>2</v>
      </c>
      <c r="F57" s="11">
        <f aca="true" t="shared" si="21" ref="F57:G60">F13+F35</f>
        <v>1</v>
      </c>
      <c r="G57" s="11">
        <f t="shared" si="21"/>
        <v>0</v>
      </c>
      <c r="H57" s="11">
        <f aca="true" t="shared" si="22" ref="H57:I60">H13+H35</f>
        <v>2</v>
      </c>
      <c r="I57" s="11">
        <f t="shared" si="22"/>
        <v>1</v>
      </c>
      <c r="J57" s="11">
        <f aca="true" t="shared" si="23" ref="J57:K60">J13+J35</f>
        <v>2</v>
      </c>
      <c r="K57" s="11">
        <f t="shared" si="23"/>
        <v>4</v>
      </c>
      <c r="L57" s="11">
        <f aca="true" t="shared" si="24" ref="L57:M60">L13+L35</f>
        <v>1</v>
      </c>
      <c r="M57" s="11">
        <f t="shared" si="24"/>
        <v>1</v>
      </c>
      <c r="N57" s="11">
        <f>SUM(B57:M57)</f>
        <v>16</v>
      </c>
    </row>
    <row r="58" spans="1:14" ht="12.75" hidden="1">
      <c r="A58" s="12" t="s">
        <v>2</v>
      </c>
      <c r="B58" s="11">
        <f t="shared" si="19"/>
        <v>0</v>
      </c>
      <c r="C58" s="11">
        <f t="shared" si="19"/>
        <v>1</v>
      </c>
      <c r="D58" s="11">
        <f t="shared" si="20"/>
        <v>1</v>
      </c>
      <c r="E58" s="11">
        <f t="shared" si="20"/>
        <v>2</v>
      </c>
      <c r="F58" s="11">
        <f t="shared" si="21"/>
        <v>9</v>
      </c>
      <c r="G58" s="11">
        <f t="shared" si="21"/>
        <v>0</v>
      </c>
      <c r="H58" s="11">
        <f t="shared" si="22"/>
        <v>2</v>
      </c>
      <c r="I58" s="11">
        <f t="shared" si="22"/>
        <v>1</v>
      </c>
      <c r="J58" s="11">
        <f t="shared" si="23"/>
        <v>2</v>
      </c>
      <c r="K58" s="11">
        <f t="shared" si="23"/>
        <v>13</v>
      </c>
      <c r="L58" s="11">
        <f t="shared" si="24"/>
        <v>1</v>
      </c>
      <c r="M58" s="11">
        <f t="shared" si="24"/>
        <v>1</v>
      </c>
      <c r="N58" s="11">
        <f>SUM(B58:M58)</f>
        <v>33</v>
      </c>
    </row>
    <row r="59" spans="1:14" ht="12.75" hidden="1">
      <c r="A59" s="12" t="s">
        <v>9</v>
      </c>
      <c r="B59" s="13">
        <f t="shared" si="19"/>
        <v>0</v>
      </c>
      <c r="C59" s="13">
        <f t="shared" si="19"/>
        <v>200000</v>
      </c>
      <c r="D59" s="13">
        <f t="shared" si="20"/>
        <v>120000</v>
      </c>
      <c r="E59" s="13">
        <f t="shared" si="20"/>
        <v>2800000</v>
      </c>
      <c r="F59" s="13">
        <f t="shared" si="21"/>
        <v>2140000</v>
      </c>
      <c r="G59" s="13">
        <f t="shared" si="21"/>
        <v>0</v>
      </c>
      <c r="H59" s="13">
        <f t="shared" si="22"/>
        <v>3260000</v>
      </c>
      <c r="I59" s="13">
        <f t="shared" si="22"/>
        <v>192000</v>
      </c>
      <c r="J59" s="13">
        <f t="shared" si="23"/>
        <v>575342</v>
      </c>
      <c r="K59" s="13">
        <f>K15+K37</f>
        <v>1160935</v>
      </c>
      <c r="L59" s="13">
        <f t="shared" si="24"/>
        <v>100000</v>
      </c>
      <c r="M59" s="13">
        <f t="shared" si="24"/>
        <v>1100000</v>
      </c>
      <c r="N59" s="13">
        <f>SUM(B59:M59)</f>
        <v>11648277</v>
      </c>
    </row>
    <row r="60" spans="1:14" ht="12.75" hidden="1">
      <c r="A60" s="12" t="s">
        <v>10</v>
      </c>
      <c r="B60" s="13">
        <f t="shared" si="19"/>
        <v>0</v>
      </c>
      <c r="C60" s="13">
        <f t="shared" si="19"/>
        <v>300000</v>
      </c>
      <c r="D60" s="13">
        <f t="shared" si="20"/>
        <v>180000</v>
      </c>
      <c r="E60" s="13">
        <f t="shared" si="20"/>
        <v>3730000</v>
      </c>
      <c r="F60" s="13">
        <f t="shared" si="21"/>
        <v>3300000</v>
      </c>
      <c r="G60" s="13">
        <f t="shared" si="21"/>
        <v>0</v>
      </c>
      <c r="H60" s="13">
        <f t="shared" si="22"/>
        <v>5915000</v>
      </c>
      <c r="I60" s="13">
        <f t="shared" si="22"/>
        <v>240000</v>
      </c>
      <c r="J60" s="13">
        <f t="shared" si="23"/>
        <v>500000</v>
      </c>
      <c r="K60" s="13">
        <f t="shared" si="23"/>
        <v>1692500</v>
      </c>
      <c r="L60" s="13">
        <f t="shared" si="24"/>
        <v>160000</v>
      </c>
      <c r="M60" s="13">
        <f t="shared" si="24"/>
        <v>1550000</v>
      </c>
      <c r="N60" s="13">
        <f>SUM(B60:M60)</f>
        <v>17567500</v>
      </c>
    </row>
    <row r="61" spans="1:14" ht="12.75" hidden="1">
      <c r="A61" s="1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10" t="s">
        <v>11</v>
      </c>
      <c r="B62" s="11">
        <f aca="true" t="shared" si="25" ref="B62:C65">B18+B40</f>
        <v>40</v>
      </c>
      <c r="C62" s="11">
        <f t="shared" si="25"/>
        <v>51</v>
      </c>
      <c r="D62" s="11">
        <f aca="true" t="shared" si="26" ref="D62:E65">D18+D40</f>
        <v>74</v>
      </c>
      <c r="E62" s="11">
        <f t="shared" si="26"/>
        <v>71</v>
      </c>
      <c r="F62" s="11">
        <f aca="true" t="shared" si="27" ref="F62:G65">F18+F40</f>
        <v>87</v>
      </c>
      <c r="G62" s="11">
        <f t="shared" si="27"/>
        <v>93</v>
      </c>
      <c r="H62" s="11">
        <f aca="true" t="shared" si="28" ref="H62:I65">H18+H40</f>
        <v>80</v>
      </c>
      <c r="I62" s="20">
        <f>I18+I40</f>
        <v>60</v>
      </c>
      <c r="J62" s="20">
        <f>J18+J40</f>
        <v>75</v>
      </c>
      <c r="K62" s="20">
        <f>K18+K40</f>
        <v>83</v>
      </c>
      <c r="L62" s="20">
        <f>L18+L40</f>
        <v>78</v>
      </c>
      <c r="M62" s="20">
        <f>M18+M40</f>
        <v>103</v>
      </c>
      <c r="N62" s="11">
        <f>SUM(B62:M62)</f>
        <v>895</v>
      </c>
    </row>
    <row r="63" spans="1:14" ht="12.75">
      <c r="A63" s="12" t="s">
        <v>12</v>
      </c>
      <c r="B63" s="11">
        <f t="shared" si="25"/>
        <v>49</v>
      </c>
      <c r="C63" s="11">
        <f t="shared" si="25"/>
        <v>54</v>
      </c>
      <c r="D63" s="11">
        <f t="shared" si="26"/>
        <v>80</v>
      </c>
      <c r="E63" s="11">
        <f t="shared" si="26"/>
        <v>75</v>
      </c>
      <c r="F63" s="11">
        <f t="shared" si="27"/>
        <v>100</v>
      </c>
      <c r="G63" s="11">
        <f t="shared" si="27"/>
        <v>105</v>
      </c>
      <c r="H63" s="11">
        <f t="shared" si="28"/>
        <v>84</v>
      </c>
      <c r="I63" s="11">
        <f t="shared" si="28"/>
        <v>65</v>
      </c>
      <c r="J63" s="11">
        <f aca="true" t="shared" si="29" ref="J63:K65">J19+J41</f>
        <v>80</v>
      </c>
      <c r="K63" s="11">
        <f t="shared" si="29"/>
        <v>94</v>
      </c>
      <c r="L63" s="11">
        <f aca="true" t="shared" si="30" ref="L63:M65">L19+L41</f>
        <v>84</v>
      </c>
      <c r="M63" s="11">
        <f t="shared" si="30"/>
        <v>112</v>
      </c>
      <c r="N63" s="11">
        <f>SUM(B63:M63)</f>
        <v>982</v>
      </c>
    </row>
    <row r="64" spans="1:14" ht="12.75">
      <c r="A64" s="12" t="s">
        <v>14</v>
      </c>
      <c r="B64" s="13">
        <f t="shared" si="25"/>
        <v>7937762.880000001</v>
      </c>
      <c r="C64" s="13">
        <f t="shared" si="25"/>
        <v>7448697.050000001</v>
      </c>
      <c r="D64" s="13">
        <f t="shared" si="26"/>
        <v>12528374.899999999</v>
      </c>
      <c r="E64" s="13">
        <f t="shared" si="26"/>
        <v>26685338.81</v>
      </c>
      <c r="F64" s="13">
        <f t="shared" si="27"/>
        <v>13333356.129999999</v>
      </c>
      <c r="G64" s="13">
        <f t="shared" si="27"/>
        <v>14658236.290000001</v>
      </c>
      <c r="H64" s="13">
        <f t="shared" si="28"/>
        <v>13673707.77</v>
      </c>
      <c r="I64" s="13">
        <f t="shared" si="28"/>
        <v>7847740.34</v>
      </c>
      <c r="J64" s="13">
        <f t="shared" si="29"/>
        <v>11183424.309999999</v>
      </c>
      <c r="K64" s="13">
        <f>K20+K42</f>
        <v>11864961.879999999</v>
      </c>
      <c r="L64" s="13">
        <f t="shared" si="30"/>
        <v>14307969.850000001</v>
      </c>
      <c r="M64" s="13">
        <f t="shared" si="30"/>
        <v>17949897.46</v>
      </c>
      <c r="N64" s="13">
        <f>SUM(B64:M64)</f>
        <v>159419467.67000002</v>
      </c>
    </row>
    <row r="65" spans="1:14" ht="12.75">
      <c r="A65" s="12" t="s">
        <v>13</v>
      </c>
      <c r="B65" s="13">
        <f t="shared" si="25"/>
        <v>8755787.030000001</v>
      </c>
      <c r="C65" s="13">
        <f t="shared" si="25"/>
        <v>8876504.47</v>
      </c>
      <c r="D65" s="13">
        <f t="shared" si="26"/>
        <v>15272415.190000001</v>
      </c>
      <c r="E65" s="13">
        <f t="shared" si="26"/>
        <v>29937746.63</v>
      </c>
      <c r="F65" s="13">
        <f t="shared" si="27"/>
        <v>16411787.219999999</v>
      </c>
      <c r="G65" s="13">
        <f t="shared" si="27"/>
        <v>16522763.620000001</v>
      </c>
      <c r="H65" s="13">
        <f t="shared" si="28"/>
        <v>17885688.9</v>
      </c>
      <c r="I65" s="13">
        <f t="shared" si="28"/>
        <v>9784902.52</v>
      </c>
      <c r="J65" s="13">
        <f t="shared" si="29"/>
        <v>13495014.59</v>
      </c>
      <c r="K65" s="13">
        <f t="shared" si="29"/>
        <v>14855641.1</v>
      </c>
      <c r="L65" s="13">
        <f t="shared" si="30"/>
        <v>16658736.860000001</v>
      </c>
      <c r="M65" s="13">
        <f t="shared" si="30"/>
        <v>22519357.2</v>
      </c>
      <c r="N65" s="13">
        <f>SUM(B65:M65)</f>
        <v>190976345.32999998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  <headerFooter alignWithMargins="0">
    <oddHeader>&amp;L&amp;12ΑΜΜΟΧΩΣΤΟΣ - 2019
&amp;R&amp;11&amp;D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workbookViewId="0" topLeftCell="A45">
      <selection activeCell="A46" sqref="A46:IV61"/>
    </sheetView>
  </sheetViews>
  <sheetFormatPr defaultColWidth="9.140625" defaultRowHeight="12.75"/>
  <cols>
    <col min="1" max="1" width="36.7109375" style="0" customWidth="1"/>
    <col min="2" max="2" width="16.28125" style="0" customWidth="1"/>
    <col min="3" max="3" width="17.57421875" style="0" customWidth="1"/>
    <col min="4" max="4" width="14.421875" style="0" customWidth="1"/>
    <col min="5" max="5" width="15.8515625" style="0" customWidth="1"/>
    <col min="6" max="6" width="15.28125" style="0" customWidth="1"/>
    <col min="7" max="7" width="14.57421875" style="0" customWidth="1"/>
    <col min="8" max="8" width="16.00390625" style="0" customWidth="1"/>
    <col min="9" max="9" width="16.140625" style="0" customWidth="1"/>
    <col min="10" max="13" width="14.421875" style="0" customWidth="1"/>
    <col min="14" max="14" width="16.28125" style="0" customWidth="1"/>
  </cols>
  <sheetData>
    <row r="1" spans="1:14" ht="12.75" hidden="1">
      <c r="A1" s="1" t="s">
        <v>0</v>
      </c>
      <c r="B1" s="4" t="s">
        <v>16</v>
      </c>
      <c r="C1" s="4" t="s">
        <v>22</v>
      </c>
      <c r="D1" s="4" t="s">
        <v>24</v>
      </c>
      <c r="E1" s="4" t="s">
        <v>26</v>
      </c>
      <c r="F1" s="4" t="s">
        <v>28</v>
      </c>
      <c r="G1" s="4" t="s">
        <v>30</v>
      </c>
      <c r="H1" s="4" t="s">
        <v>32</v>
      </c>
      <c r="I1" s="4" t="s">
        <v>34</v>
      </c>
      <c r="J1" s="4" t="s">
        <v>35</v>
      </c>
      <c r="K1" s="4" t="s">
        <v>38</v>
      </c>
      <c r="L1" s="4" t="s">
        <v>40</v>
      </c>
      <c r="M1" s="4" t="s">
        <v>43</v>
      </c>
      <c r="N1" s="1" t="s">
        <v>21</v>
      </c>
    </row>
    <row r="2" ht="12.75" hidden="1"/>
    <row r="3" spans="1:14" ht="12.75" hidden="1">
      <c r="A3" s="2" t="s">
        <v>1</v>
      </c>
      <c r="B3">
        <v>111</v>
      </c>
      <c r="C3">
        <v>109</v>
      </c>
      <c r="D3">
        <v>163</v>
      </c>
      <c r="E3">
        <v>142</v>
      </c>
      <c r="F3">
        <v>121</v>
      </c>
      <c r="G3">
        <v>175</v>
      </c>
      <c r="H3">
        <v>163</v>
      </c>
      <c r="I3">
        <v>131</v>
      </c>
      <c r="J3">
        <v>151</v>
      </c>
      <c r="K3">
        <v>167</v>
      </c>
      <c r="L3">
        <v>158</v>
      </c>
      <c r="M3">
        <v>212</v>
      </c>
      <c r="N3">
        <f>SUM(B3:M3)</f>
        <v>1803</v>
      </c>
    </row>
    <row r="4" spans="1:14" ht="12.75" hidden="1">
      <c r="A4" s="3" t="s">
        <v>2</v>
      </c>
      <c r="B4">
        <v>133</v>
      </c>
      <c r="C4">
        <v>125</v>
      </c>
      <c r="D4">
        <v>185</v>
      </c>
      <c r="E4">
        <v>173</v>
      </c>
      <c r="F4">
        <v>137</v>
      </c>
      <c r="G4">
        <v>200</v>
      </c>
      <c r="H4">
        <v>189</v>
      </c>
      <c r="I4">
        <v>140</v>
      </c>
      <c r="J4">
        <v>185</v>
      </c>
      <c r="K4">
        <v>184</v>
      </c>
      <c r="L4">
        <v>169</v>
      </c>
      <c r="M4">
        <v>301</v>
      </c>
      <c r="N4">
        <f>SUM(B4:M4)</f>
        <v>2121</v>
      </c>
    </row>
    <row r="5" spans="1:15" ht="12.75" hidden="1">
      <c r="A5" s="3" t="s">
        <v>3</v>
      </c>
      <c r="B5" s="8">
        <v>31270783.4</v>
      </c>
      <c r="C5" s="8">
        <v>32448082.97</v>
      </c>
      <c r="D5" s="8">
        <v>50817060.79</v>
      </c>
      <c r="E5" s="8">
        <v>38317382.03</v>
      </c>
      <c r="F5" s="8">
        <v>31829402.12</v>
      </c>
      <c r="G5" s="8">
        <v>49372260.22</v>
      </c>
      <c r="H5" s="8">
        <v>41257483.12</v>
      </c>
      <c r="I5" s="8">
        <v>25315248.06</v>
      </c>
      <c r="J5" s="8">
        <v>28357303.98</v>
      </c>
      <c r="K5" s="8">
        <v>34167819.03</v>
      </c>
      <c r="L5" s="8">
        <v>35803668.48</v>
      </c>
      <c r="M5" s="8">
        <v>54733660.25</v>
      </c>
      <c r="N5" s="8">
        <f>SUM(B5:M5)</f>
        <v>453690154.45000005</v>
      </c>
      <c r="O5" s="8"/>
    </row>
    <row r="6" ht="12.75" hidden="1">
      <c r="A6" s="3"/>
    </row>
    <row r="7" spans="1:14" ht="12.75" hidden="1">
      <c r="A7" s="2" t="s">
        <v>4</v>
      </c>
      <c r="B7">
        <v>103</v>
      </c>
      <c r="C7">
        <v>107</v>
      </c>
      <c r="D7">
        <v>110</v>
      </c>
      <c r="E7">
        <v>97</v>
      </c>
      <c r="F7">
        <v>106</v>
      </c>
      <c r="G7">
        <v>112</v>
      </c>
      <c r="H7">
        <v>122</v>
      </c>
      <c r="I7">
        <v>72</v>
      </c>
      <c r="J7">
        <v>105</v>
      </c>
      <c r="K7">
        <v>89</v>
      </c>
      <c r="L7">
        <v>91</v>
      </c>
      <c r="M7">
        <v>109</v>
      </c>
      <c r="N7">
        <f>SUM(B7:M7)</f>
        <v>1223</v>
      </c>
    </row>
    <row r="8" spans="1:14" ht="12.75" hidden="1">
      <c r="A8" s="3" t="s">
        <v>2</v>
      </c>
      <c r="B8">
        <v>113</v>
      </c>
      <c r="C8">
        <v>118</v>
      </c>
      <c r="D8">
        <v>127</v>
      </c>
      <c r="E8">
        <v>104</v>
      </c>
      <c r="F8">
        <v>108</v>
      </c>
      <c r="G8">
        <v>114</v>
      </c>
      <c r="H8">
        <v>137</v>
      </c>
      <c r="I8">
        <v>76</v>
      </c>
      <c r="J8">
        <v>108</v>
      </c>
      <c r="K8">
        <v>107</v>
      </c>
      <c r="L8">
        <v>100</v>
      </c>
      <c r="M8">
        <v>118</v>
      </c>
      <c r="N8">
        <f>SUM(B8:M8)</f>
        <v>1330</v>
      </c>
    </row>
    <row r="9" spans="1:15" ht="12.75" hidden="1">
      <c r="A9" s="3" t="s">
        <v>5</v>
      </c>
      <c r="B9" s="8">
        <v>14618424.41</v>
      </c>
      <c r="C9" s="8">
        <v>13910544.75</v>
      </c>
      <c r="D9" s="8">
        <v>19398709.18</v>
      </c>
      <c r="E9" s="8">
        <v>15535417.48</v>
      </c>
      <c r="F9" s="8">
        <v>11774296.08</v>
      </c>
      <c r="G9" s="8">
        <v>14199283.14</v>
      </c>
      <c r="H9" s="8">
        <v>18942377.37</v>
      </c>
      <c r="I9" s="8">
        <v>10503876.43</v>
      </c>
      <c r="J9" s="8">
        <v>14609036.38</v>
      </c>
      <c r="K9" s="8">
        <v>10105250.94</v>
      </c>
      <c r="L9" s="8">
        <v>9934622.52</v>
      </c>
      <c r="M9" s="8">
        <v>15726794.47</v>
      </c>
      <c r="N9" s="8">
        <f>SUM(B9:M9)</f>
        <v>169258633.15</v>
      </c>
      <c r="O9" s="8"/>
    </row>
    <row r="10" spans="1:15" ht="12.75" hidden="1">
      <c r="A10" s="3" t="s">
        <v>6</v>
      </c>
      <c r="B10" s="8">
        <v>19143500</v>
      </c>
      <c r="C10" s="8">
        <v>18825516.08</v>
      </c>
      <c r="D10" s="8">
        <v>28145732</v>
      </c>
      <c r="E10" s="8">
        <v>22250969.82</v>
      </c>
      <c r="F10" s="8">
        <v>15304000</v>
      </c>
      <c r="G10" s="8">
        <v>18299953</v>
      </c>
      <c r="H10" s="8">
        <v>30651254.23</v>
      </c>
      <c r="I10" s="8">
        <v>17579200</v>
      </c>
      <c r="J10" s="8">
        <v>19486000</v>
      </c>
      <c r="K10" s="8">
        <v>13191336.4</v>
      </c>
      <c r="L10" s="8">
        <v>13655093.21</v>
      </c>
      <c r="M10" s="8">
        <v>21968500</v>
      </c>
      <c r="N10" s="8">
        <f>SUM(B10:M10)</f>
        <v>238501054.74</v>
      </c>
      <c r="O10" s="8"/>
    </row>
    <row r="11" spans="1:15" ht="12.75" hidden="1">
      <c r="A11" s="3" t="s">
        <v>7</v>
      </c>
      <c r="B11" s="8">
        <v>317737</v>
      </c>
      <c r="C11" s="8">
        <v>361291</v>
      </c>
      <c r="D11" s="8">
        <v>690364</v>
      </c>
      <c r="E11" s="8">
        <v>513153</v>
      </c>
      <c r="F11" s="8">
        <v>252229</v>
      </c>
      <c r="G11" s="8">
        <v>319942</v>
      </c>
      <c r="H11" s="8">
        <v>925466</v>
      </c>
      <c r="I11" s="8">
        <v>542073</v>
      </c>
      <c r="J11" s="8">
        <v>442571</v>
      </c>
      <c r="K11" s="8">
        <v>213667</v>
      </c>
      <c r="L11" s="8">
        <v>282340</v>
      </c>
      <c r="M11" s="8">
        <v>479705</v>
      </c>
      <c r="N11" s="8">
        <f>SUM(B11:M11)</f>
        <v>5340538</v>
      </c>
      <c r="O11" s="8"/>
    </row>
    <row r="12" ht="12.75" hidden="1">
      <c r="A12" s="3"/>
    </row>
    <row r="13" spans="1:15" ht="12.75" hidden="1">
      <c r="A13" s="2" t="s">
        <v>8</v>
      </c>
      <c r="B13" s="6">
        <v>1</v>
      </c>
      <c r="C13" s="6">
        <v>6</v>
      </c>
      <c r="D13" s="6">
        <v>9</v>
      </c>
      <c r="E13" s="6">
        <v>3</v>
      </c>
      <c r="F13" s="6">
        <v>1</v>
      </c>
      <c r="G13" s="6">
        <v>5</v>
      </c>
      <c r="H13" s="6">
        <v>5</v>
      </c>
      <c r="I13" s="6">
        <v>4</v>
      </c>
      <c r="J13" s="6">
        <v>8</v>
      </c>
      <c r="K13" s="6">
        <v>4</v>
      </c>
      <c r="L13" s="6">
        <v>4</v>
      </c>
      <c r="M13" s="6">
        <v>5</v>
      </c>
      <c r="N13">
        <f>SUM(B13:M13)</f>
        <v>55</v>
      </c>
      <c r="O13" s="6"/>
    </row>
    <row r="14" spans="1:15" ht="12.75" hidden="1">
      <c r="A14" s="3" t="s">
        <v>2</v>
      </c>
      <c r="B14" s="6">
        <v>1</v>
      </c>
      <c r="C14" s="6">
        <v>6</v>
      </c>
      <c r="D14" s="6">
        <v>9</v>
      </c>
      <c r="E14" s="6">
        <v>3</v>
      </c>
      <c r="F14" s="6">
        <v>1</v>
      </c>
      <c r="G14" s="6">
        <v>5</v>
      </c>
      <c r="H14" s="6">
        <v>5</v>
      </c>
      <c r="I14" s="6">
        <v>4</v>
      </c>
      <c r="J14" s="6">
        <v>9</v>
      </c>
      <c r="K14" s="6">
        <v>4</v>
      </c>
      <c r="L14" s="6">
        <v>4</v>
      </c>
      <c r="M14" s="6">
        <v>5</v>
      </c>
      <c r="N14">
        <f>SUM(B14:M14)</f>
        <v>56</v>
      </c>
      <c r="O14" s="6"/>
    </row>
    <row r="15" spans="1:15" ht="12.75" hidden="1">
      <c r="A15" s="3" t="s">
        <v>9</v>
      </c>
      <c r="B15" s="8">
        <v>170000</v>
      </c>
      <c r="C15" s="8">
        <v>588194</v>
      </c>
      <c r="D15" s="8">
        <v>1527631.28</v>
      </c>
      <c r="E15" s="8">
        <v>656000</v>
      </c>
      <c r="F15" s="8">
        <v>620000</v>
      </c>
      <c r="G15" s="8">
        <v>976279</v>
      </c>
      <c r="H15" s="8">
        <v>404500</v>
      </c>
      <c r="I15" s="8">
        <v>389500</v>
      </c>
      <c r="J15" s="8">
        <v>1988139.72</v>
      </c>
      <c r="K15" s="8">
        <v>551500</v>
      </c>
      <c r="L15" s="8">
        <v>471414</v>
      </c>
      <c r="M15" s="8">
        <v>458406.96</v>
      </c>
      <c r="N15" s="8">
        <f>SUM(B15:M15)</f>
        <v>8801564.96</v>
      </c>
      <c r="O15" s="8"/>
    </row>
    <row r="16" spans="1:15" ht="12.75" hidden="1">
      <c r="A16" s="3" t="s">
        <v>10</v>
      </c>
      <c r="B16" s="8">
        <v>190000</v>
      </c>
      <c r="C16" s="8">
        <v>785000</v>
      </c>
      <c r="D16" s="8">
        <v>2130000</v>
      </c>
      <c r="E16" s="8">
        <v>830000</v>
      </c>
      <c r="F16" s="8">
        <v>680000</v>
      </c>
      <c r="G16" s="8">
        <v>1290000</v>
      </c>
      <c r="H16" s="8">
        <v>755000</v>
      </c>
      <c r="I16" s="8">
        <v>475000</v>
      </c>
      <c r="J16" s="8">
        <v>3125000</v>
      </c>
      <c r="K16" s="8">
        <v>695000</v>
      </c>
      <c r="L16" s="8">
        <v>695000</v>
      </c>
      <c r="M16" s="8">
        <v>585000</v>
      </c>
      <c r="N16" s="8">
        <f>SUM(B16:M16)</f>
        <v>12235000</v>
      </c>
      <c r="O16" s="8"/>
    </row>
    <row r="17" spans="1:13" ht="12.75" hidden="1">
      <c r="A17" s="3"/>
      <c r="J17" s="6"/>
      <c r="K17" s="6"/>
      <c r="L17" s="6"/>
      <c r="M17" s="6"/>
    </row>
    <row r="18" spans="1:14" ht="12.75" hidden="1">
      <c r="A18" s="2" t="s">
        <v>11</v>
      </c>
      <c r="B18">
        <f aca="true" t="shared" si="0" ref="B18:C20">B3+B7+B13</f>
        <v>215</v>
      </c>
      <c r="C18">
        <f t="shared" si="0"/>
        <v>222</v>
      </c>
      <c r="D18">
        <f aca="true" t="shared" si="1" ref="D18:E20">D3+D7+D13</f>
        <v>282</v>
      </c>
      <c r="E18">
        <f t="shared" si="1"/>
        <v>242</v>
      </c>
      <c r="F18">
        <f aca="true" t="shared" si="2" ref="F18:G20">F3+F7+F13</f>
        <v>228</v>
      </c>
      <c r="G18">
        <f t="shared" si="2"/>
        <v>292</v>
      </c>
      <c r="H18">
        <f aca="true" t="shared" si="3" ref="H18:I20">H3+H7+H13</f>
        <v>290</v>
      </c>
      <c r="I18">
        <f t="shared" si="3"/>
        <v>207</v>
      </c>
      <c r="J18">
        <f aca="true" t="shared" si="4" ref="J18:K20">J3+J7+J13</f>
        <v>264</v>
      </c>
      <c r="K18">
        <f t="shared" si="4"/>
        <v>260</v>
      </c>
      <c r="L18">
        <f aca="true" t="shared" si="5" ref="L18:M20">L3+L7+L13</f>
        <v>253</v>
      </c>
      <c r="M18">
        <f t="shared" si="5"/>
        <v>326</v>
      </c>
      <c r="N18">
        <f>SUM(B18:M18)</f>
        <v>3081</v>
      </c>
    </row>
    <row r="19" spans="1:14" ht="12.75" hidden="1">
      <c r="A19" s="3" t="s">
        <v>12</v>
      </c>
      <c r="B19">
        <f t="shared" si="0"/>
        <v>247</v>
      </c>
      <c r="C19">
        <f t="shared" si="0"/>
        <v>249</v>
      </c>
      <c r="D19">
        <f t="shared" si="1"/>
        <v>321</v>
      </c>
      <c r="E19">
        <f t="shared" si="1"/>
        <v>280</v>
      </c>
      <c r="F19">
        <f t="shared" si="2"/>
        <v>246</v>
      </c>
      <c r="G19">
        <f t="shared" si="2"/>
        <v>319</v>
      </c>
      <c r="H19">
        <f t="shared" si="3"/>
        <v>331</v>
      </c>
      <c r="I19">
        <f>I4+I8+I14</f>
        <v>220</v>
      </c>
      <c r="J19">
        <f t="shared" si="4"/>
        <v>302</v>
      </c>
      <c r="K19">
        <f t="shared" si="4"/>
        <v>295</v>
      </c>
      <c r="L19">
        <f t="shared" si="5"/>
        <v>273</v>
      </c>
      <c r="M19">
        <f t="shared" si="5"/>
        <v>424</v>
      </c>
      <c r="N19">
        <f>SUM(B19:M19)</f>
        <v>3507</v>
      </c>
    </row>
    <row r="20" spans="1:15" ht="12.75" hidden="1">
      <c r="A20" s="3" t="s">
        <v>14</v>
      </c>
      <c r="B20" s="8">
        <f t="shared" si="0"/>
        <v>46059207.81</v>
      </c>
      <c r="C20" s="8">
        <f>C5+C9+C15</f>
        <v>46946821.72</v>
      </c>
      <c r="D20" s="8">
        <f t="shared" si="1"/>
        <v>71743401.25</v>
      </c>
      <c r="E20" s="8">
        <f t="shared" si="1"/>
        <v>54508799.510000005</v>
      </c>
      <c r="F20" s="8">
        <f t="shared" si="2"/>
        <v>44223698.2</v>
      </c>
      <c r="G20" s="8">
        <f t="shared" si="2"/>
        <v>64547822.36</v>
      </c>
      <c r="H20" s="8">
        <f t="shared" si="3"/>
        <v>60604360.489999995</v>
      </c>
      <c r="I20" s="8">
        <f>I5+I9+I15</f>
        <v>36208624.489999995</v>
      </c>
      <c r="J20" s="8">
        <f t="shared" si="4"/>
        <v>44954480.08</v>
      </c>
      <c r="K20" s="8">
        <f t="shared" si="4"/>
        <v>44824569.97</v>
      </c>
      <c r="L20" s="8">
        <f t="shared" si="5"/>
        <v>46209705</v>
      </c>
      <c r="M20" s="8">
        <f t="shared" si="5"/>
        <v>70918861.67999999</v>
      </c>
      <c r="N20" s="8">
        <f>SUM(B20:M20)</f>
        <v>631750352.56</v>
      </c>
      <c r="O20" s="8"/>
    </row>
    <row r="21" spans="1:15" ht="12.75" hidden="1">
      <c r="A21" s="3" t="s">
        <v>13</v>
      </c>
      <c r="B21" s="8">
        <f aca="true" t="shared" si="6" ref="B21:G21">B5+B10+B16</f>
        <v>50604283.4</v>
      </c>
      <c r="C21" s="8">
        <f t="shared" si="6"/>
        <v>52058599.05</v>
      </c>
      <c r="D21" s="8">
        <f t="shared" si="6"/>
        <v>81092792.78999999</v>
      </c>
      <c r="E21" s="8">
        <f t="shared" si="6"/>
        <v>61398351.85</v>
      </c>
      <c r="F21" s="8">
        <f t="shared" si="6"/>
        <v>47813402.120000005</v>
      </c>
      <c r="G21" s="8">
        <f t="shared" si="6"/>
        <v>68962213.22</v>
      </c>
      <c r="H21" s="8">
        <f aca="true" t="shared" si="7" ref="H21:M21">H5+H10+H16</f>
        <v>72663737.35</v>
      </c>
      <c r="I21" s="8">
        <f t="shared" si="7"/>
        <v>43369448.06</v>
      </c>
      <c r="J21" s="8">
        <f t="shared" si="7"/>
        <v>50968303.980000004</v>
      </c>
      <c r="K21" s="8">
        <f t="shared" si="7"/>
        <v>48054155.43</v>
      </c>
      <c r="L21" s="8">
        <f t="shared" si="7"/>
        <v>50153761.69</v>
      </c>
      <c r="M21" s="8">
        <f t="shared" si="7"/>
        <v>77287160.25</v>
      </c>
      <c r="N21" s="8">
        <f>SUM(B21:M21)</f>
        <v>704426209.19</v>
      </c>
      <c r="O21" s="8"/>
    </row>
    <row r="22" ht="12.75" hidden="1"/>
    <row r="23" ht="12.75" hidden="1">
      <c r="A23" s="1" t="s">
        <v>15</v>
      </c>
    </row>
    <row r="24" ht="12.75" hidden="1"/>
    <row r="25" spans="1:14" ht="12.75" hidden="1">
      <c r="A25" s="2" t="s">
        <v>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f>SUM(B25:M25)</f>
        <v>0</v>
      </c>
    </row>
    <row r="26" spans="1:14" ht="12.75" hidden="1">
      <c r="A26" s="3" t="s">
        <v>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f>SUM(B26:M26)</f>
        <v>0</v>
      </c>
    </row>
    <row r="27" spans="1:15" ht="12.75" hidden="1">
      <c r="A27" s="3" t="s">
        <v>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f>SUM(B27:M27)</f>
        <v>0</v>
      </c>
      <c r="O27" s="8"/>
    </row>
    <row r="28" spans="1:14" ht="12.75" hidden="1">
      <c r="A28" s="3"/>
      <c r="N28" s="8"/>
    </row>
    <row r="29" spans="1:14" ht="12.75" hidden="1">
      <c r="A29" s="2" t="s">
        <v>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f>SUM(B29:M29)</f>
        <v>0</v>
      </c>
    </row>
    <row r="30" spans="1:14" ht="12.75" hidden="1">
      <c r="A30" s="3" t="s">
        <v>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f>SUM(B30:M30)</f>
        <v>0</v>
      </c>
    </row>
    <row r="31" spans="1:15" ht="12.75" hidden="1">
      <c r="A31" s="3" t="s">
        <v>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f>SUM(B31:M31)</f>
        <v>0</v>
      </c>
      <c r="O31" s="8"/>
    </row>
    <row r="32" spans="1:15" ht="12.75" hidden="1">
      <c r="A32" s="3" t="s">
        <v>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>SUM(B32:M32)</f>
        <v>0</v>
      </c>
      <c r="O32" s="8"/>
    </row>
    <row r="33" spans="1:15" ht="12.75" hidden="1">
      <c r="A33" s="3" t="s">
        <v>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>SUM(B33:M33)</f>
        <v>0</v>
      </c>
      <c r="O33" s="8"/>
    </row>
    <row r="34" spans="1:14" ht="12.75" hidden="1">
      <c r="A34" s="3"/>
      <c r="N34" s="8"/>
    </row>
    <row r="35" spans="1:15" ht="12.75" hidden="1">
      <c r="A35" s="2" t="s">
        <v>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>
        <f>SUM(B35:M35)</f>
        <v>0</v>
      </c>
      <c r="O35" s="6"/>
    </row>
    <row r="36" spans="1:15" ht="12.75" hidden="1">
      <c r="A36" s="3" t="s">
        <v>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>
        <f>SUM(B36:M36)</f>
        <v>0</v>
      </c>
      <c r="O36" s="6"/>
    </row>
    <row r="37" spans="1:15" ht="12.75" hidden="1">
      <c r="A37" s="3" t="s">
        <v>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f>SUM(B37:M37)</f>
        <v>0</v>
      </c>
      <c r="O37" s="8"/>
    </row>
    <row r="38" spans="1:15" ht="12.75" hidden="1">
      <c r="A38" s="3" t="s">
        <v>10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f>SUM(B38:M38)</f>
        <v>0</v>
      </c>
      <c r="O38" s="8"/>
    </row>
    <row r="39" ht="12.75" hidden="1">
      <c r="A39" s="3"/>
    </row>
    <row r="40" spans="1:14" ht="12.75" hidden="1">
      <c r="A40" s="2" t="s">
        <v>11</v>
      </c>
      <c r="B40">
        <f aca="true" t="shared" si="8" ref="B40:C42">B25+B29+B35</f>
        <v>0</v>
      </c>
      <c r="C40">
        <f t="shared" si="8"/>
        <v>0</v>
      </c>
      <c r="D40">
        <f aca="true" t="shared" si="9" ref="D40:E42">D25+D29+D35</f>
        <v>0</v>
      </c>
      <c r="E40">
        <f t="shared" si="9"/>
        <v>0</v>
      </c>
      <c r="F40">
        <f aca="true" t="shared" si="10" ref="F40:G42">F25+F29+F35</f>
        <v>0</v>
      </c>
      <c r="G40">
        <f t="shared" si="10"/>
        <v>0</v>
      </c>
      <c r="H40">
        <f aca="true" t="shared" si="11" ref="H40:I42">H25+H29+H35</f>
        <v>0</v>
      </c>
      <c r="I40">
        <f t="shared" si="11"/>
        <v>0</v>
      </c>
      <c r="J40">
        <f aca="true" t="shared" si="12" ref="J40:K42">J25+J29+J35</f>
        <v>0</v>
      </c>
      <c r="K40">
        <f t="shared" si="12"/>
        <v>0</v>
      </c>
      <c r="L40">
        <f aca="true" t="shared" si="13" ref="L40:M42">L25+L29+L35</f>
        <v>0</v>
      </c>
      <c r="M40">
        <f t="shared" si="13"/>
        <v>0</v>
      </c>
      <c r="N40">
        <f>SUM(B40:M40)</f>
        <v>0</v>
      </c>
    </row>
    <row r="41" spans="1:14" ht="12.75" hidden="1">
      <c r="A41" s="3" t="s">
        <v>12</v>
      </c>
      <c r="B41">
        <f t="shared" si="8"/>
        <v>0</v>
      </c>
      <c r="C41">
        <f t="shared" si="8"/>
        <v>0</v>
      </c>
      <c r="D41">
        <f t="shared" si="9"/>
        <v>0</v>
      </c>
      <c r="E41">
        <f t="shared" si="9"/>
        <v>0</v>
      </c>
      <c r="F41">
        <f t="shared" si="10"/>
        <v>0</v>
      </c>
      <c r="G41">
        <f t="shared" si="10"/>
        <v>0</v>
      </c>
      <c r="H41">
        <f t="shared" si="11"/>
        <v>0</v>
      </c>
      <c r="I41">
        <f t="shared" si="11"/>
        <v>0</v>
      </c>
      <c r="J41">
        <f t="shared" si="12"/>
        <v>0</v>
      </c>
      <c r="K41">
        <f t="shared" si="12"/>
        <v>0</v>
      </c>
      <c r="L41">
        <f t="shared" si="13"/>
        <v>0</v>
      </c>
      <c r="M41">
        <f t="shared" si="13"/>
        <v>0</v>
      </c>
      <c r="N41">
        <f>SUM(B41:M41)</f>
        <v>0</v>
      </c>
    </row>
    <row r="42" spans="1:15" ht="12.75" hidden="1">
      <c r="A42" s="3" t="s">
        <v>14</v>
      </c>
      <c r="B42" s="8">
        <f t="shared" si="8"/>
        <v>0</v>
      </c>
      <c r="C42" s="8">
        <f t="shared" si="8"/>
        <v>0</v>
      </c>
      <c r="D42" s="8">
        <f t="shared" si="9"/>
        <v>0</v>
      </c>
      <c r="E42" s="8">
        <f t="shared" si="9"/>
        <v>0</v>
      </c>
      <c r="F42" s="8">
        <f t="shared" si="10"/>
        <v>0</v>
      </c>
      <c r="G42" s="8">
        <f t="shared" si="10"/>
        <v>0</v>
      </c>
      <c r="H42" s="8">
        <f t="shared" si="11"/>
        <v>0</v>
      </c>
      <c r="I42" s="8">
        <f t="shared" si="11"/>
        <v>0</v>
      </c>
      <c r="J42" s="8">
        <f t="shared" si="12"/>
        <v>0</v>
      </c>
      <c r="K42" s="8">
        <f t="shared" si="12"/>
        <v>0</v>
      </c>
      <c r="L42" s="8">
        <f t="shared" si="13"/>
        <v>0</v>
      </c>
      <c r="M42" s="8">
        <f t="shared" si="13"/>
        <v>0</v>
      </c>
      <c r="N42" s="8">
        <f>SUM(B42:M42)</f>
        <v>0</v>
      </c>
      <c r="O42" s="8"/>
    </row>
    <row r="43" spans="1:15" ht="12.75" hidden="1">
      <c r="A43" s="3" t="s">
        <v>13</v>
      </c>
      <c r="B43" s="8">
        <f aca="true" t="shared" si="14" ref="B43:G43">B27+B32+B38</f>
        <v>0</v>
      </c>
      <c r="C43" s="8">
        <f t="shared" si="14"/>
        <v>0</v>
      </c>
      <c r="D43" s="8">
        <f t="shared" si="14"/>
        <v>0</v>
      </c>
      <c r="E43" s="8">
        <f t="shared" si="14"/>
        <v>0</v>
      </c>
      <c r="F43" s="8">
        <f t="shared" si="14"/>
        <v>0</v>
      </c>
      <c r="G43" s="8">
        <f t="shared" si="14"/>
        <v>0</v>
      </c>
      <c r="H43" s="8">
        <f aca="true" t="shared" si="15" ref="H43:M43">H27+H32+H38</f>
        <v>0</v>
      </c>
      <c r="I43" s="8">
        <f t="shared" si="15"/>
        <v>0</v>
      </c>
      <c r="J43" s="8">
        <f t="shared" si="15"/>
        <v>0</v>
      </c>
      <c r="K43" s="8">
        <f t="shared" si="15"/>
        <v>0</v>
      </c>
      <c r="L43" s="8">
        <f t="shared" si="15"/>
        <v>0</v>
      </c>
      <c r="M43" s="8">
        <f t="shared" si="15"/>
        <v>0</v>
      </c>
      <c r="N43" s="8">
        <f>SUM(B43:M43)</f>
        <v>0</v>
      </c>
      <c r="O43" s="8"/>
    </row>
    <row r="44" ht="12.75" hidden="1"/>
    <row r="45" spans="1:21" s="9" customFormat="1" ht="13.5" thickBot="1">
      <c r="A45" s="14" t="s">
        <v>18</v>
      </c>
      <c r="B45" s="15" t="s">
        <v>16</v>
      </c>
      <c r="C45" s="15" t="s">
        <v>23</v>
      </c>
      <c r="D45" s="15" t="s">
        <v>25</v>
      </c>
      <c r="E45" s="15" t="s">
        <v>27</v>
      </c>
      <c r="F45" s="15" t="s">
        <v>29</v>
      </c>
      <c r="G45" s="15" t="s">
        <v>31</v>
      </c>
      <c r="H45" s="15" t="s">
        <v>32</v>
      </c>
      <c r="I45" s="15" t="s">
        <v>36</v>
      </c>
      <c r="J45" s="15" t="s">
        <v>37</v>
      </c>
      <c r="K45" s="15" t="s">
        <v>39</v>
      </c>
      <c r="L45" s="15" t="s">
        <v>40</v>
      </c>
      <c r="M45" s="15" t="s">
        <v>43</v>
      </c>
      <c r="N45" s="14" t="s">
        <v>21</v>
      </c>
      <c r="O45" s="16"/>
      <c r="P45" s="16"/>
      <c r="Q45" s="16"/>
      <c r="R45" s="16"/>
      <c r="S45" s="16"/>
      <c r="T45" s="16"/>
      <c r="U45" s="16"/>
    </row>
    <row r="46" spans="1:14" ht="12.75" hidden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.75" hidden="1">
      <c r="A47" s="10" t="s">
        <v>1</v>
      </c>
      <c r="B47" s="11">
        <f aca="true" t="shared" si="16" ref="B47:C49">B3+B25</f>
        <v>111</v>
      </c>
      <c r="C47" s="11">
        <f t="shared" si="16"/>
        <v>109</v>
      </c>
      <c r="D47" s="11">
        <f aca="true" t="shared" si="17" ref="D47:E49">D3+D25</f>
        <v>163</v>
      </c>
      <c r="E47" s="11">
        <f t="shared" si="17"/>
        <v>142</v>
      </c>
      <c r="F47" s="11">
        <f aca="true" t="shared" si="18" ref="F47:G49">F3+F25</f>
        <v>121</v>
      </c>
      <c r="G47" s="11">
        <f t="shared" si="18"/>
        <v>175</v>
      </c>
      <c r="H47" s="11">
        <f aca="true" t="shared" si="19" ref="H47:I49">H3+H25</f>
        <v>163</v>
      </c>
      <c r="I47" s="11">
        <f t="shared" si="19"/>
        <v>131</v>
      </c>
      <c r="J47" s="11">
        <f aca="true" t="shared" si="20" ref="J47:K49">J3+J25</f>
        <v>151</v>
      </c>
      <c r="K47" s="11">
        <f t="shared" si="20"/>
        <v>167</v>
      </c>
      <c r="L47" s="11">
        <f aca="true" t="shared" si="21" ref="L47:M49">L3+L25</f>
        <v>158</v>
      </c>
      <c r="M47" s="11">
        <f t="shared" si="21"/>
        <v>212</v>
      </c>
      <c r="N47" s="11">
        <f>SUM(B47:M47)</f>
        <v>1803</v>
      </c>
    </row>
    <row r="48" spans="1:14" ht="12.75" hidden="1">
      <c r="A48" s="12" t="s">
        <v>2</v>
      </c>
      <c r="B48" s="11">
        <f t="shared" si="16"/>
        <v>133</v>
      </c>
      <c r="C48" s="11">
        <f t="shared" si="16"/>
        <v>125</v>
      </c>
      <c r="D48" s="11">
        <f t="shared" si="17"/>
        <v>185</v>
      </c>
      <c r="E48" s="11">
        <f t="shared" si="17"/>
        <v>173</v>
      </c>
      <c r="F48" s="11">
        <f t="shared" si="18"/>
        <v>137</v>
      </c>
      <c r="G48" s="11">
        <f t="shared" si="18"/>
        <v>200</v>
      </c>
      <c r="H48" s="11">
        <f t="shared" si="19"/>
        <v>189</v>
      </c>
      <c r="I48" s="11">
        <f t="shared" si="19"/>
        <v>140</v>
      </c>
      <c r="J48" s="11">
        <f t="shared" si="20"/>
        <v>185</v>
      </c>
      <c r="K48" s="11">
        <f t="shared" si="20"/>
        <v>184</v>
      </c>
      <c r="L48" s="11">
        <f t="shared" si="21"/>
        <v>169</v>
      </c>
      <c r="M48" s="11">
        <f t="shared" si="21"/>
        <v>301</v>
      </c>
      <c r="N48" s="11">
        <f>SUM(B48:M48)</f>
        <v>2121</v>
      </c>
    </row>
    <row r="49" spans="1:14" ht="12.75" hidden="1">
      <c r="A49" s="12" t="s">
        <v>3</v>
      </c>
      <c r="B49" s="13">
        <f t="shared" si="16"/>
        <v>31270783.4</v>
      </c>
      <c r="C49" s="13">
        <f t="shared" si="16"/>
        <v>32448082.97</v>
      </c>
      <c r="D49" s="13">
        <f t="shared" si="17"/>
        <v>50817060.79</v>
      </c>
      <c r="E49" s="13">
        <f t="shared" si="17"/>
        <v>38317382.03</v>
      </c>
      <c r="F49" s="13">
        <f t="shared" si="18"/>
        <v>31829402.12</v>
      </c>
      <c r="G49" s="13">
        <f t="shared" si="18"/>
        <v>49372260.22</v>
      </c>
      <c r="H49" s="13">
        <f t="shared" si="19"/>
        <v>41257483.12</v>
      </c>
      <c r="I49" s="13">
        <f t="shared" si="19"/>
        <v>25315248.06</v>
      </c>
      <c r="J49" s="13">
        <f t="shared" si="20"/>
        <v>28357303.98</v>
      </c>
      <c r="K49" s="13">
        <f t="shared" si="20"/>
        <v>34167819.03</v>
      </c>
      <c r="L49" s="13">
        <f t="shared" si="21"/>
        <v>35803668.48</v>
      </c>
      <c r="M49" s="13">
        <f t="shared" si="21"/>
        <v>54733660.25</v>
      </c>
      <c r="N49" s="13">
        <f>SUM(B49:M49)</f>
        <v>453690154.45000005</v>
      </c>
    </row>
    <row r="50" spans="1:14" ht="12.75" hidden="1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2.75" hidden="1">
      <c r="A51" s="10" t="s">
        <v>4</v>
      </c>
      <c r="B51" s="11">
        <f aca="true" t="shared" si="22" ref="B51:C55">B7+B29</f>
        <v>103</v>
      </c>
      <c r="C51" s="11">
        <f t="shared" si="22"/>
        <v>107</v>
      </c>
      <c r="D51" s="11">
        <f aca="true" t="shared" si="23" ref="D51:E55">D7+D29</f>
        <v>110</v>
      </c>
      <c r="E51" s="11">
        <f t="shared" si="23"/>
        <v>97</v>
      </c>
      <c r="F51" s="11">
        <f aca="true" t="shared" si="24" ref="F51:G55">F7+F29</f>
        <v>106</v>
      </c>
      <c r="G51" s="11">
        <f t="shared" si="24"/>
        <v>112</v>
      </c>
      <c r="H51" s="11">
        <f aca="true" t="shared" si="25" ref="H51:I55">H7+H29</f>
        <v>122</v>
      </c>
      <c r="I51" s="11">
        <f t="shared" si="25"/>
        <v>72</v>
      </c>
      <c r="J51" s="11">
        <f aca="true" t="shared" si="26" ref="J51:K55">J7+J29</f>
        <v>105</v>
      </c>
      <c r="K51" s="11">
        <f t="shared" si="26"/>
        <v>89</v>
      </c>
      <c r="L51" s="11">
        <f aca="true" t="shared" si="27" ref="L51:M55">L7+L29</f>
        <v>91</v>
      </c>
      <c r="M51" s="11">
        <f t="shared" si="27"/>
        <v>109</v>
      </c>
      <c r="N51" s="11">
        <f>SUM(B51:M51)</f>
        <v>1223</v>
      </c>
    </row>
    <row r="52" spans="1:14" ht="12.75" hidden="1">
      <c r="A52" s="12" t="s">
        <v>2</v>
      </c>
      <c r="B52" s="11">
        <f t="shared" si="22"/>
        <v>113</v>
      </c>
      <c r="C52" s="11">
        <f t="shared" si="22"/>
        <v>118</v>
      </c>
      <c r="D52" s="11">
        <f t="shared" si="23"/>
        <v>127</v>
      </c>
      <c r="E52" s="11">
        <f t="shared" si="23"/>
        <v>104</v>
      </c>
      <c r="F52" s="11">
        <f t="shared" si="24"/>
        <v>108</v>
      </c>
      <c r="G52" s="11">
        <f t="shared" si="24"/>
        <v>114</v>
      </c>
      <c r="H52" s="11">
        <f t="shared" si="25"/>
        <v>137</v>
      </c>
      <c r="I52" s="11">
        <f t="shared" si="25"/>
        <v>76</v>
      </c>
      <c r="J52" s="11">
        <f t="shared" si="26"/>
        <v>108</v>
      </c>
      <c r="K52" s="11">
        <f t="shared" si="26"/>
        <v>107</v>
      </c>
      <c r="L52" s="11">
        <f t="shared" si="27"/>
        <v>100</v>
      </c>
      <c r="M52" s="11">
        <f t="shared" si="27"/>
        <v>118</v>
      </c>
      <c r="N52" s="11">
        <f>SUM(B52:M52)</f>
        <v>1330</v>
      </c>
    </row>
    <row r="53" spans="1:14" ht="12.75" hidden="1">
      <c r="A53" s="12" t="s">
        <v>5</v>
      </c>
      <c r="B53" s="13">
        <f t="shared" si="22"/>
        <v>14618424.41</v>
      </c>
      <c r="C53" s="13">
        <f t="shared" si="22"/>
        <v>13910544.75</v>
      </c>
      <c r="D53" s="13">
        <f t="shared" si="23"/>
        <v>19398709.18</v>
      </c>
      <c r="E53" s="13">
        <f t="shared" si="23"/>
        <v>15535417.48</v>
      </c>
      <c r="F53" s="13">
        <f t="shared" si="24"/>
        <v>11774296.08</v>
      </c>
      <c r="G53" s="13">
        <f t="shared" si="24"/>
        <v>14199283.14</v>
      </c>
      <c r="H53" s="13">
        <f t="shared" si="25"/>
        <v>18942377.37</v>
      </c>
      <c r="I53" s="13">
        <f t="shared" si="25"/>
        <v>10503876.43</v>
      </c>
      <c r="J53" s="13">
        <f t="shared" si="26"/>
        <v>14609036.38</v>
      </c>
      <c r="K53" s="13">
        <f t="shared" si="26"/>
        <v>10105250.94</v>
      </c>
      <c r="L53" s="13">
        <f t="shared" si="27"/>
        <v>9934622.52</v>
      </c>
      <c r="M53" s="13">
        <f t="shared" si="27"/>
        <v>15726794.47</v>
      </c>
      <c r="N53" s="13">
        <f>SUM(B53:M53)</f>
        <v>169258633.15</v>
      </c>
    </row>
    <row r="54" spans="1:14" ht="12.75" hidden="1">
      <c r="A54" s="12" t="s">
        <v>6</v>
      </c>
      <c r="B54" s="13">
        <f t="shared" si="22"/>
        <v>19143500</v>
      </c>
      <c r="C54" s="13">
        <f t="shared" si="22"/>
        <v>18825516.08</v>
      </c>
      <c r="D54" s="13">
        <f t="shared" si="23"/>
        <v>28145732</v>
      </c>
      <c r="E54" s="13">
        <f t="shared" si="23"/>
        <v>22250969.82</v>
      </c>
      <c r="F54" s="13">
        <f t="shared" si="24"/>
        <v>15304000</v>
      </c>
      <c r="G54" s="13">
        <f t="shared" si="24"/>
        <v>18299953</v>
      </c>
      <c r="H54" s="13">
        <f t="shared" si="25"/>
        <v>30651254.23</v>
      </c>
      <c r="I54" s="13">
        <f t="shared" si="25"/>
        <v>17579200</v>
      </c>
      <c r="J54" s="13">
        <f t="shared" si="26"/>
        <v>19486000</v>
      </c>
      <c r="K54" s="13">
        <f t="shared" si="26"/>
        <v>13191336.4</v>
      </c>
      <c r="L54" s="13">
        <f t="shared" si="27"/>
        <v>13655093.21</v>
      </c>
      <c r="M54" s="13">
        <f t="shared" si="27"/>
        <v>21968500</v>
      </c>
      <c r="N54" s="13">
        <f>SUM(B54:M54)</f>
        <v>238501054.74</v>
      </c>
    </row>
    <row r="55" spans="1:14" ht="12.75" hidden="1">
      <c r="A55" s="12" t="s">
        <v>7</v>
      </c>
      <c r="B55" s="13">
        <f t="shared" si="22"/>
        <v>317737</v>
      </c>
      <c r="C55" s="13">
        <f t="shared" si="22"/>
        <v>361291</v>
      </c>
      <c r="D55" s="13">
        <f t="shared" si="23"/>
        <v>690364</v>
      </c>
      <c r="E55" s="13">
        <f t="shared" si="23"/>
        <v>513153</v>
      </c>
      <c r="F55" s="13">
        <f t="shared" si="24"/>
        <v>252229</v>
      </c>
      <c r="G55" s="13">
        <f t="shared" si="24"/>
        <v>319942</v>
      </c>
      <c r="H55" s="13">
        <f t="shared" si="25"/>
        <v>925466</v>
      </c>
      <c r="I55" s="13">
        <f t="shared" si="25"/>
        <v>542073</v>
      </c>
      <c r="J55" s="13">
        <f t="shared" si="26"/>
        <v>442571</v>
      </c>
      <c r="K55" s="13">
        <f t="shared" si="26"/>
        <v>213667</v>
      </c>
      <c r="L55" s="13">
        <f t="shared" si="27"/>
        <v>282340</v>
      </c>
      <c r="M55" s="13">
        <f t="shared" si="27"/>
        <v>479705</v>
      </c>
      <c r="N55" s="13">
        <f>SUM(B55:M55)</f>
        <v>5340538</v>
      </c>
    </row>
    <row r="56" spans="1:14" ht="12.75" hidden="1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2.75" hidden="1">
      <c r="A57" s="10" t="s">
        <v>8</v>
      </c>
      <c r="B57" s="11">
        <f aca="true" t="shared" si="28" ref="B57:C60">B13+B35</f>
        <v>1</v>
      </c>
      <c r="C57" s="11">
        <f t="shared" si="28"/>
        <v>6</v>
      </c>
      <c r="D57" s="11">
        <f aca="true" t="shared" si="29" ref="D57:E60">D13+D35</f>
        <v>9</v>
      </c>
      <c r="E57" s="11">
        <f t="shared" si="29"/>
        <v>3</v>
      </c>
      <c r="F57" s="11">
        <f aca="true" t="shared" si="30" ref="F57:G60">F13+F35</f>
        <v>1</v>
      </c>
      <c r="G57" s="11">
        <f t="shared" si="30"/>
        <v>5</v>
      </c>
      <c r="H57" s="11">
        <f aca="true" t="shared" si="31" ref="H57:I60">H13+H35</f>
        <v>5</v>
      </c>
      <c r="I57" s="11">
        <f t="shared" si="31"/>
        <v>4</v>
      </c>
      <c r="J57" s="11">
        <f aca="true" t="shared" si="32" ref="J57:K60">J13+J35</f>
        <v>8</v>
      </c>
      <c r="K57" s="11">
        <f t="shared" si="32"/>
        <v>4</v>
      </c>
      <c r="L57" s="11">
        <f aca="true" t="shared" si="33" ref="L57:M60">L13+L35</f>
        <v>4</v>
      </c>
      <c r="M57" s="11">
        <f t="shared" si="33"/>
        <v>5</v>
      </c>
      <c r="N57" s="11">
        <f>SUM(B57:M57)</f>
        <v>55</v>
      </c>
    </row>
    <row r="58" spans="1:14" ht="12.75" hidden="1">
      <c r="A58" s="12" t="s">
        <v>2</v>
      </c>
      <c r="B58" s="11">
        <f t="shared" si="28"/>
        <v>1</v>
      </c>
      <c r="C58" s="11">
        <f t="shared" si="28"/>
        <v>6</v>
      </c>
      <c r="D58" s="11">
        <f t="shared" si="29"/>
        <v>9</v>
      </c>
      <c r="E58" s="11">
        <f t="shared" si="29"/>
        <v>3</v>
      </c>
      <c r="F58" s="11">
        <f t="shared" si="30"/>
        <v>1</v>
      </c>
      <c r="G58" s="11">
        <f t="shared" si="30"/>
        <v>5</v>
      </c>
      <c r="H58" s="11">
        <f t="shared" si="31"/>
        <v>5</v>
      </c>
      <c r="I58" s="11">
        <f t="shared" si="31"/>
        <v>4</v>
      </c>
      <c r="J58" s="11">
        <f t="shared" si="32"/>
        <v>9</v>
      </c>
      <c r="K58" s="11">
        <f t="shared" si="32"/>
        <v>4</v>
      </c>
      <c r="L58" s="11">
        <f t="shared" si="33"/>
        <v>4</v>
      </c>
      <c r="M58" s="11">
        <f t="shared" si="33"/>
        <v>5</v>
      </c>
      <c r="N58" s="11">
        <f>SUM(B58:M58)</f>
        <v>56</v>
      </c>
    </row>
    <row r="59" spans="1:14" ht="12.75" hidden="1">
      <c r="A59" s="12" t="s">
        <v>9</v>
      </c>
      <c r="B59" s="13">
        <f t="shared" si="28"/>
        <v>170000</v>
      </c>
      <c r="C59" s="13">
        <f t="shared" si="28"/>
        <v>588194</v>
      </c>
      <c r="D59" s="13">
        <f t="shared" si="29"/>
        <v>1527631.28</v>
      </c>
      <c r="E59" s="13">
        <f t="shared" si="29"/>
        <v>656000</v>
      </c>
      <c r="F59" s="13">
        <f t="shared" si="30"/>
        <v>620000</v>
      </c>
      <c r="G59" s="13">
        <f t="shared" si="30"/>
        <v>976279</v>
      </c>
      <c r="H59" s="13">
        <f t="shared" si="31"/>
        <v>404500</v>
      </c>
      <c r="I59" s="13">
        <f t="shared" si="31"/>
        <v>389500</v>
      </c>
      <c r="J59" s="13">
        <f t="shared" si="32"/>
        <v>1988139.72</v>
      </c>
      <c r="K59" s="13">
        <f t="shared" si="32"/>
        <v>551500</v>
      </c>
      <c r="L59" s="13">
        <f t="shared" si="33"/>
        <v>471414</v>
      </c>
      <c r="M59" s="13">
        <f t="shared" si="33"/>
        <v>458406.96</v>
      </c>
      <c r="N59" s="13">
        <f>SUM(B59:M59)</f>
        <v>8801564.96</v>
      </c>
    </row>
    <row r="60" spans="1:14" ht="12.75" hidden="1">
      <c r="A60" s="12" t="s">
        <v>10</v>
      </c>
      <c r="B60" s="13">
        <f t="shared" si="28"/>
        <v>190000</v>
      </c>
      <c r="C60" s="13">
        <f t="shared" si="28"/>
        <v>785000</v>
      </c>
      <c r="D60" s="13">
        <f t="shared" si="29"/>
        <v>2130000</v>
      </c>
      <c r="E60" s="13">
        <f t="shared" si="29"/>
        <v>830000</v>
      </c>
      <c r="F60" s="13">
        <f t="shared" si="30"/>
        <v>680000</v>
      </c>
      <c r="G60" s="13">
        <f t="shared" si="30"/>
        <v>1290000</v>
      </c>
      <c r="H60" s="13">
        <f t="shared" si="31"/>
        <v>755000</v>
      </c>
      <c r="I60" s="13">
        <f t="shared" si="31"/>
        <v>475000</v>
      </c>
      <c r="J60" s="13">
        <f t="shared" si="32"/>
        <v>3125000</v>
      </c>
      <c r="K60" s="13">
        <f t="shared" si="32"/>
        <v>695000</v>
      </c>
      <c r="L60" s="13">
        <f t="shared" si="33"/>
        <v>695000</v>
      </c>
      <c r="M60" s="13">
        <f t="shared" si="33"/>
        <v>585000</v>
      </c>
      <c r="N60" s="13">
        <f>SUM(B60:M60)</f>
        <v>12235000</v>
      </c>
    </row>
    <row r="61" spans="1:14" ht="12.75" hidden="1">
      <c r="A61" s="1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10" t="s">
        <v>11</v>
      </c>
      <c r="B62" s="11">
        <f aca="true" t="shared" si="34" ref="B62:C65">B18+B40</f>
        <v>215</v>
      </c>
      <c r="C62" s="11">
        <f t="shared" si="34"/>
        <v>222</v>
      </c>
      <c r="D62" s="11">
        <f aca="true" t="shared" si="35" ref="D62:E65">D18+D40</f>
        <v>282</v>
      </c>
      <c r="E62" s="11">
        <f t="shared" si="35"/>
        <v>242</v>
      </c>
      <c r="F62" s="11">
        <f aca="true" t="shared" si="36" ref="F62:G65">F18+F40</f>
        <v>228</v>
      </c>
      <c r="G62" s="11">
        <f t="shared" si="36"/>
        <v>292</v>
      </c>
      <c r="H62" s="11">
        <f aca="true" t="shared" si="37" ref="H62:I65">H18+H40</f>
        <v>290</v>
      </c>
      <c r="I62" s="11">
        <f t="shared" si="37"/>
        <v>207</v>
      </c>
      <c r="J62" s="11">
        <f aca="true" t="shared" si="38" ref="J62:K65">J18+J40</f>
        <v>264</v>
      </c>
      <c r="K62" s="11">
        <f t="shared" si="38"/>
        <v>260</v>
      </c>
      <c r="L62" s="11">
        <f aca="true" t="shared" si="39" ref="L62:M65">L18+L40</f>
        <v>253</v>
      </c>
      <c r="M62" s="11">
        <f t="shared" si="39"/>
        <v>326</v>
      </c>
      <c r="N62" s="11">
        <f>SUM(B62:M62)</f>
        <v>3081</v>
      </c>
    </row>
    <row r="63" spans="1:14" ht="12.75">
      <c r="A63" s="12" t="s">
        <v>12</v>
      </c>
      <c r="B63" s="11">
        <f t="shared" si="34"/>
        <v>247</v>
      </c>
      <c r="C63" s="11">
        <f t="shared" si="34"/>
        <v>249</v>
      </c>
      <c r="D63" s="11">
        <f t="shared" si="35"/>
        <v>321</v>
      </c>
      <c r="E63" s="11">
        <f t="shared" si="35"/>
        <v>280</v>
      </c>
      <c r="F63" s="11">
        <f t="shared" si="36"/>
        <v>246</v>
      </c>
      <c r="G63" s="11">
        <f t="shared" si="36"/>
        <v>319</v>
      </c>
      <c r="H63" s="11">
        <f t="shared" si="37"/>
        <v>331</v>
      </c>
      <c r="I63" s="11">
        <f t="shared" si="37"/>
        <v>220</v>
      </c>
      <c r="J63" s="11">
        <f t="shared" si="38"/>
        <v>302</v>
      </c>
      <c r="K63" s="11">
        <f t="shared" si="38"/>
        <v>295</v>
      </c>
      <c r="L63" s="11">
        <f t="shared" si="39"/>
        <v>273</v>
      </c>
      <c r="M63" s="11">
        <f t="shared" si="39"/>
        <v>424</v>
      </c>
      <c r="N63" s="11">
        <f>SUM(B63:M63)</f>
        <v>3507</v>
      </c>
    </row>
    <row r="64" spans="1:14" ht="12.75">
      <c r="A64" s="12" t="s">
        <v>14</v>
      </c>
      <c r="B64" s="13">
        <f t="shared" si="34"/>
        <v>46059207.81</v>
      </c>
      <c r="C64" s="13">
        <f t="shared" si="34"/>
        <v>46946821.72</v>
      </c>
      <c r="D64" s="13">
        <f t="shared" si="35"/>
        <v>71743401.25</v>
      </c>
      <c r="E64" s="13">
        <f t="shared" si="35"/>
        <v>54508799.510000005</v>
      </c>
      <c r="F64" s="13">
        <f t="shared" si="36"/>
        <v>44223698.2</v>
      </c>
      <c r="G64" s="13">
        <f t="shared" si="36"/>
        <v>64547822.36</v>
      </c>
      <c r="H64" s="13">
        <f t="shared" si="37"/>
        <v>60604360.489999995</v>
      </c>
      <c r="I64" s="13">
        <f t="shared" si="37"/>
        <v>36208624.489999995</v>
      </c>
      <c r="J64" s="13">
        <f t="shared" si="38"/>
        <v>44954480.08</v>
      </c>
      <c r="K64" s="13">
        <f t="shared" si="38"/>
        <v>44824569.97</v>
      </c>
      <c r="L64" s="13">
        <f t="shared" si="39"/>
        <v>46209705</v>
      </c>
      <c r="M64" s="13">
        <f t="shared" si="39"/>
        <v>70918861.67999999</v>
      </c>
      <c r="N64" s="13">
        <f>SUM(B64:M64)</f>
        <v>631750352.56</v>
      </c>
    </row>
    <row r="65" spans="1:14" ht="12.75">
      <c r="A65" s="12" t="s">
        <v>13</v>
      </c>
      <c r="B65" s="13">
        <f t="shared" si="34"/>
        <v>50604283.4</v>
      </c>
      <c r="C65" s="13">
        <f t="shared" si="34"/>
        <v>52058599.05</v>
      </c>
      <c r="D65" s="13">
        <f t="shared" si="35"/>
        <v>81092792.78999999</v>
      </c>
      <c r="E65" s="13">
        <f t="shared" si="35"/>
        <v>61398351.85</v>
      </c>
      <c r="F65" s="13">
        <f t="shared" si="36"/>
        <v>47813402.120000005</v>
      </c>
      <c r="G65" s="13">
        <f t="shared" si="36"/>
        <v>68962213.22</v>
      </c>
      <c r="H65" s="13">
        <f t="shared" si="37"/>
        <v>72663737.35</v>
      </c>
      <c r="I65" s="13">
        <f t="shared" si="37"/>
        <v>43369448.06</v>
      </c>
      <c r="J65" s="13">
        <f t="shared" si="38"/>
        <v>50968303.980000004</v>
      </c>
      <c r="K65" s="13">
        <f t="shared" si="38"/>
        <v>48054155.43</v>
      </c>
      <c r="L65" s="13">
        <f t="shared" si="39"/>
        <v>50153761.69</v>
      </c>
      <c r="M65" s="13">
        <f t="shared" si="39"/>
        <v>77287160.25</v>
      </c>
      <c r="N65" s="13">
        <f>SUM(B65:M65)</f>
        <v>704426209.19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&amp;L&amp;12ΠΑΦΟΣ - 2019&amp;R&amp;11&amp;D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workbookViewId="0" topLeftCell="B45">
      <selection activeCell="M62" sqref="M62"/>
    </sheetView>
  </sheetViews>
  <sheetFormatPr defaultColWidth="9.140625" defaultRowHeight="12.75"/>
  <cols>
    <col min="1" max="1" width="25.28125" style="0" customWidth="1"/>
    <col min="2" max="2" width="14.8515625" style="0" customWidth="1"/>
    <col min="3" max="3" width="17.421875" style="0" customWidth="1"/>
    <col min="4" max="4" width="15.57421875" style="0" customWidth="1"/>
    <col min="5" max="5" width="17.57421875" style="0" customWidth="1"/>
    <col min="6" max="6" width="14.8515625" style="0" customWidth="1"/>
    <col min="7" max="7" width="17.7109375" style="0" customWidth="1"/>
    <col min="8" max="8" width="15.140625" style="0" customWidth="1"/>
    <col min="9" max="9" width="19.8515625" style="0" customWidth="1"/>
    <col min="10" max="13" width="16.8515625" style="0" customWidth="1"/>
    <col min="14" max="14" width="17.140625" style="0" customWidth="1"/>
    <col min="15" max="21" width="9.140625" style="16" customWidth="1"/>
  </cols>
  <sheetData>
    <row r="1" spans="1:15" ht="12.75" hidden="1">
      <c r="A1" s="1" t="s">
        <v>19</v>
      </c>
      <c r="B1" s="4" t="s">
        <v>16</v>
      </c>
      <c r="C1" s="4" t="s">
        <v>23</v>
      </c>
      <c r="D1" s="4" t="s">
        <v>25</v>
      </c>
      <c r="E1" s="4" t="s">
        <v>26</v>
      </c>
      <c r="F1" s="4" t="s">
        <v>29</v>
      </c>
      <c r="G1" s="4" t="s">
        <v>31</v>
      </c>
      <c r="H1" s="4" t="s">
        <v>32</v>
      </c>
      <c r="I1" s="4" t="s">
        <v>34</v>
      </c>
      <c r="J1" s="4" t="s">
        <v>35</v>
      </c>
      <c r="K1" s="4" t="s">
        <v>38</v>
      </c>
      <c r="L1" s="4" t="s">
        <v>40</v>
      </c>
      <c r="M1" s="4" t="s">
        <v>43</v>
      </c>
      <c r="N1" s="1" t="s">
        <v>21</v>
      </c>
      <c r="O1" s="19"/>
    </row>
    <row r="2" ht="12.75" hidden="1"/>
    <row r="3" spans="1:14" ht="12.75" hidden="1">
      <c r="A3" s="2" t="s">
        <v>1</v>
      </c>
      <c r="B3">
        <f>ΛΕΥΚΩΣΙΑ!B3+ΛΑΡΝΑΚΑ!B3+ΛΕΜΕΣΟΣ!B3+ΑΜΜΟΧΩΣΤΟΣ!B3+ΠΑΦΟΣ!B3</f>
        <v>544</v>
      </c>
      <c r="C3">
        <f>ΛΕΥΚΩΣΙΑ!C3+ΛΑΡΝΑΚΑ!C3+ΛΕΜΕΣΟΣ!C3+ΑΜΜΟΧΩΣΤΟΣ!C3+ΠΑΦΟΣ!C3</f>
        <v>649</v>
      </c>
      <c r="D3">
        <f>ΛΕΥΚΩΣΙΑ!D3+ΛΑΡΝΑΚΑ!D3+ΛΕΜΕΣΟΣ!D3+ΑΜΜΟΧΩΣΤΟΣ!D3+ΠΑΦΟΣ!D3</f>
        <v>902</v>
      </c>
      <c r="E3">
        <f>ΛΕΥΚΩΣΙΑ!E3+ΛΑΡΝΑΚΑ!E3+ΛΕΜΕΣΟΣ!E3+ΑΜΜΟΧΩΣΤΟΣ!E3+ΠΑΦΟΣ!E3</f>
        <v>792</v>
      </c>
      <c r="F3">
        <f>ΛΕΥΚΩΣΙΑ!F3+ΛΑΡΝΑΚΑ!F3+ΛΕΜΕΣΟΣ!F3+ΑΜΜΟΧΩΣΤΟΣ!F3+ΠΑΦΟΣ!F3</f>
        <v>843</v>
      </c>
      <c r="G3">
        <f>ΛΕΥΚΩΣΙΑ!G3+ΛΑΡΝΑΚΑ!G3+ΛΕΜΕΣΟΣ!G3+ΑΜΜΟΧΩΣΤΟΣ!G3+ΠΑΦΟΣ!G3</f>
        <v>912</v>
      </c>
      <c r="H3">
        <f>ΛΕΥΚΩΣΙΑ!H3+ΛΑΡΝΑΚΑ!H3+ΛΕΜΕΣΟΣ!H3+ΑΜΜΟΧΩΣΤΟΣ!H3+ΠΑΦΟΣ!H3</f>
        <v>901</v>
      </c>
      <c r="I3">
        <f>ΛΕΥΚΩΣΙΑ!I3+ΛΑΡΝΑΚΑ!I3+ΛΕΜΕΣΟΣ!I3+ΑΜΜΟΧΩΣΤΟΣ!I3+ΠΑΦΟΣ!I3</f>
        <v>650</v>
      </c>
      <c r="J3">
        <f>ΛΕΥΚΩΣΙΑ!J3+ΛΑΡΝΑΚΑ!J3+ΛΕΜΕΣΟΣ!J3+ΑΜΜΟΧΩΣΤΟΣ!J3+ΠΑΦΟΣ!J3</f>
        <v>874</v>
      </c>
      <c r="K3">
        <f>ΛΕΥΚΩΣΙΑ!K3+ΛΑΡΝΑΚΑ!K3+ΛΕΜΕΣΟΣ!K3+ΑΜΜΟΧΩΣΤΟΣ!K3+ΠΑΦΟΣ!K3</f>
        <v>885</v>
      </c>
      <c r="L3">
        <f>ΛΕΥΚΩΣΙΑ!L3+ΛΑΡΝΑΚΑ!L3+ΛΕΜΕΣΟΣ!L3+ΑΜΜΟΧΩΣΤΟΣ!L3+ΠΑΦΟΣ!L3</f>
        <v>845</v>
      </c>
      <c r="M3">
        <f>ΛΕΥΚΩΣΙΑ!M3+ΛΑΡΝΑΚΑ!M3+ΛΕΜΕΣΟΣ!M3+ΑΜΜΟΧΩΣΤΟΣ!M3+ΠΑΦΟΣ!M3</f>
        <v>1092</v>
      </c>
      <c r="N3">
        <f>SUM(B3:M3)</f>
        <v>9889</v>
      </c>
    </row>
    <row r="4" spans="1:14" ht="12.75" hidden="1">
      <c r="A4" s="3" t="s">
        <v>2</v>
      </c>
      <c r="B4">
        <f>ΛΕΥΚΩΣΙΑ!B4+ΛΑΡΝΑΚΑ!B4+ΛΕΜΕΣΟΣ!B4+ΑΜΜΟΧΩΣΤΟΣ!B4+ΠΑΦΟΣ!B4</f>
        <v>605</v>
      </c>
      <c r="C4">
        <f>ΛΕΥΚΩΣΙΑ!C4+ΛΑΡΝΑΚΑ!C4+ΛΕΜΕΣΟΣ!C4+ΑΜΜΟΧΩΣΤΟΣ!C4+ΠΑΦΟΣ!C4</f>
        <v>769</v>
      </c>
      <c r="D4">
        <f>ΛΕΥΚΩΣΙΑ!D4+ΛΑΡΝΑΚΑ!D4+ΛΕΜΕΣΟΣ!D4+ΑΜΜΟΧΩΣΤΟΣ!D4+ΠΑΦΟΣ!D4</f>
        <v>1064</v>
      </c>
      <c r="E4">
        <f>ΛΕΥΚΩΣΙΑ!E4+ΛΑΡΝΑΚΑ!E4+ΛΕΜΕΣΟΣ!E4+ΑΜΜΟΧΩΣΤΟΣ!E4+ΠΑΦΟΣ!E4</f>
        <v>946</v>
      </c>
      <c r="F4">
        <f>ΛΕΥΚΩΣΙΑ!F4+ΛΑΡΝΑΚΑ!F4+ΛΕΜΕΣΟΣ!F4+ΑΜΜΟΧΩΣΤΟΣ!F4+ΠΑΦΟΣ!F4</f>
        <v>1010</v>
      </c>
      <c r="G4">
        <f>ΛΕΥΚΩΣΙΑ!G4+ΛΑΡΝΑΚΑ!G4+ΛΕΜΕΣΟΣ!G4+ΑΜΜΟΧΩΣΤΟΣ!G4+ΠΑΦΟΣ!G4</f>
        <v>1186</v>
      </c>
      <c r="H4">
        <f>ΛΕΥΚΩΣΙΑ!H4+ΛΑΡΝΑΚΑ!H4+ΛΕΜΕΣΟΣ!H4+ΑΜΜΟΧΩΣΤΟΣ!H4+ΠΑΦΟΣ!H4</f>
        <v>1049</v>
      </c>
      <c r="I4">
        <f>ΛΕΥΚΩΣΙΑ!I4+ΛΑΡΝΑΚΑ!I4+ΛΕΜΕΣΟΣ!I4+ΑΜΜΟΧΩΣΤΟΣ!I4+ΠΑΦΟΣ!I4</f>
        <v>769</v>
      </c>
      <c r="J4">
        <f>ΛΕΥΚΩΣΙΑ!J4+ΛΑΡΝΑΚΑ!J4+ΛΕΜΕΣΟΣ!J4+ΑΜΜΟΧΩΣΤΟΣ!J4+ΠΑΦΟΣ!J4</f>
        <v>1049</v>
      </c>
      <c r="K4">
        <f>ΛΕΥΚΩΣΙΑ!K4+ΛΑΡΝΑΚΑ!K4+ΛΕΜΕΣΟΣ!K4+ΑΜΜΟΧΩΣΤΟΣ!K4+ΠΑΦΟΣ!K4</f>
        <v>1099</v>
      </c>
      <c r="L4">
        <f>ΛΕΥΚΩΣΙΑ!L4+ΛΑΡΝΑΚΑ!L4+ΛΕΜΕΣΟΣ!L4+ΑΜΜΟΧΩΣΤΟΣ!L4+ΠΑΦΟΣ!L4</f>
        <v>970</v>
      </c>
      <c r="M4">
        <f>ΛΕΥΚΩΣΙΑ!M4+ΛΑΡΝΑΚΑ!M4+ΛΕΜΕΣΟΣ!M4+ΑΜΜΟΧΩΣΤΟΣ!M4+ΠΑΦΟΣ!M4</f>
        <v>1405</v>
      </c>
      <c r="N4">
        <f>SUM(B4:M4)</f>
        <v>11921</v>
      </c>
    </row>
    <row r="5" spans="1:14" ht="12.75" hidden="1">
      <c r="A5" s="3" t="s">
        <v>3</v>
      </c>
      <c r="B5" s="8">
        <f>ΛΕΥΚΩΣΙΑ!B5+ΛΑΡΝΑΚΑ!B5+ΛΕΜΕΣΟΣ!B5+ΑΜΜΟΧΩΣΤΟΣ!B5+ΠΑΦΟΣ!B5</f>
        <v>140211218.13</v>
      </c>
      <c r="C5" s="8">
        <f>ΛΕΥΚΩΣΙΑ!C5+ΛΑΡΝΑΚΑ!C5+ΛΕΜΕΣΟΣ!C5+ΑΜΜΟΧΩΣΤΟΣ!C5+ΠΑΦΟΣ!C5</f>
        <v>205837646.91</v>
      </c>
      <c r="D5" s="8">
        <f>ΛΕΥΚΩΣΙΑ!D5+ΛΑΡΝΑΚΑ!D5+ΛΕΜΕΣΟΣ!D5+ΑΜΜΟΧΩΣΤΟΣ!D5+ΠΑΦΟΣ!D5</f>
        <v>255541269.16</v>
      </c>
      <c r="E5" s="8">
        <f>ΛΕΥΚΩΣΙΑ!E5+ΛΑΡΝΑΚΑ!E5+ΛΕΜΕΣΟΣ!E5+ΑΜΜΟΧΩΣΤΟΣ!E5+ΠΑΦΟΣ!E5</f>
        <v>212656995.29</v>
      </c>
      <c r="F5" s="8">
        <f>ΛΕΥΚΩΣΙΑ!F5+ΛΑΡΝΑΚΑ!F5+ΛΕΜΕΣΟΣ!F5+ΑΜΜΟΧΩΣΤΟΣ!F5+ΠΑΦΟΣ!F5</f>
        <v>221816075.18</v>
      </c>
      <c r="G5" s="8">
        <f>ΛΕΥΚΩΣΙΑ!G5+ΛΑΡΝΑΚΑ!G5+ΛΕΜΕΣΟΣ!G5+ΑΜΜΟΧΩΣΤΟΣ!G5+ΠΑΦΟΣ!G5</f>
        <v>265786037.73</v>
      </c>
      <c r="H5" s="8">
        <f>ΛΕΥΚΩΣΙΑ!H5+ΛΑΡΝΑΚΑ!H5+ΛΕΜΕΣΟΣ!H5+ΑΜΜΟΧΩΣΤΟΣ!H5+ΠΑΦΟΣ!H5</f>
        <v>215654927.98</v>
      </c>
      <c r="I5" s="8">
        <f>ΛΕΥΚΩΣΙΑ!I5+ΛΑΡΝΑΚΑ!I5+ΛΕΜΕΣΟΣ!I5+ΑΜΜΟΧΩΣΤΟΣ!I5+ΠΑΦΟΣ!I5</f>
        <v>137109567.01</v>
      </c>
      <c r="J5" s="8">
        <f>ΛΕΥΚΩΣΙΑ!J5+ΛΑΡΝΑΚΑ!J5+ΛΕΜΕΣΟΣ!J5+ΑΜΜΟΧΩΣΤΟΣ!J5+ΠΑΦΟΣ!J5</f>
        <v>189001807.69</v>
      </c>
      <c r="K5" s="8">
        <f>ΛΕΥΚΩΣΙΑ!K5+ΛΑΡΝΑΚΑ!K5+ΛΕΜΕΣΟΣ!K5+ΑΜΜΟΧΩΣΤΟΣ!K5+ΠΑΦΟΣ!K5</f>
        <v>209951374.51</v>
      </c>
      <c r="L5" s="8">
        <f>ΛΕΥΚΩΣΙΑ!L5+ΛΑΡΝΑΚΑ!L5+ΛΕΜΕΣΟΣ!L5+ΑΜΜΟΧΩΣΤΟΣ!L5+ΠΑΦΟΣ!L5</f>
        <v>204584122.39999998</v>
      </c>
      <c r="M5" s="8">
        <f>ΛΕΥΚΩΣΙΑ!M5+ΛΑΡΝΑΚΑ!M5+ΛΕΜΕΣΟΣ!M5+ΑΜΜΟΧΩΣΤΟΣ!M5+ΠΑΦΟΣ!M5</f>
        <v>276819464.16999996</v>
      </c>
      <c r="N5" s="8">
        <f>SUM(B5:M5)</f>
        <v>2534970506.16</v>
      </c>
    </row>
    <row r="6" spans="1:11" ht="12.75" hidden="1">
      <c r="A6" s="3"/>
      <c r="C6" s="8"/>
      <c r="D6" s="8"/>
      <c r="E6" s="8"/>
      <c r="F6" s="8"/>
      <c r="G6" s="8"/>
      <c r="H6" s="8"/>
      <c r="I6" s="8"/>
      <c r="J6" s="8"/>
      <c r="K6" s="8"/>
    </row>
    <row r="7" spans="1:14" ht="12.75" hidden="1">
      <c r="A7" s="2" t="s">
        <v>4</v>
      </c>
      <c r="B7">
        <f>ΛΕΥΚΩΣΙΑ!B7+ΛΑΡΝΑΚΑ!B7+ΛΕΜΕΣΟΣ!B7+ΑΜΜΟΧΩΣΤΟΣ!B7+ΠΑΦΟΣ!B7</f>
        <v>378</v>
      </c>
      <c r="C7">
        <f>ΛΕΥΚΩΣΙΑ!C7+ΛΑΡΝΑΚΑ!C7+ΛΕΜΕΣΟΣ!C7+ΑΜΜΟΧΩΣΤΟΣ!C7+ΠΑΦΟΣ!C7</f>
        <v>440</v>
      </c>
      <c r="D7">
        <f>ΛΕΥΚΩΣΙΑ!D7+ΛΑΡΝΑΚΑ!D7+ΛΕΜΕΣΟΣ!D7+ΑΜΜΟΧΩΣΤΟΣ!D7+ΠΑΦΟΣ!D7</f>
        <v>429</v>
      </c>
      <c r="E7">
        <f>ΛΕΥΚΩΣΙΑ!E7+ΛΑΡΝΑΚΑ!E7+ΛΕΜΕΣΟΣ!E7+ΑΜΜΟΧΩΣΤΟΣ!E7+ΠΑΦΟΣ!E7</f>
        <v>413</v>
      </c>
      <c r="F7">
        <f>ΛΕΥΚΩΣΙΑ!F7+ΛΑΡΝΑΚΑ!F7+ΛΕΜΕΣΟΣ!F7+ΑΜΜΟΧΩΣΤΟΣ!F7+ΠΑΦΟΣ!F7</f>
        <v>470</v>
      </c>
      <c r="G7">
        <f>ΛΕΥΚΩΣΙΑ!G7+ΛΑΡΝΑΚΑ!G7+ΛΕΜΕΣΟΣ!G7+ΑΜΜΟΧΩΣΤΟΣ!G7+ΠΑΦΟΣ!G7</f>
        <v>451</v>
      </c>
      <c r="H7">
        <f>ΛΕΥΚΩΣΙΑ!H7+ΛΑΡΝΑΚΑ!H7+ΛΕΜΕΣΟΣ!H7+ΑΜΜΟΧΩΣΤΟΣ!H7+ΠΑΦΟΣ!H7</f>
        <v>515</v>
      </c>
      <c r="I7">
        <f>ΛΕΥΚΩΣΙΑ!I7+ΛΑΡΝΑΚΑ!I7+ΛΕΜΕΣΟΣ!I7+ΑΜΜΟΧΩΣΤΟΣ!I7+ΠΑΦΟΣ!I7</f>
        <v>369</v>
      </c>
      <c r="J7">
        <f>ΛΕΥΚΩΣΙΑ!J7+ΛΑΡΝΑΚΑ!J7+ΛΕΜΕΣΟΣ!J7+ΑΜΜΟΧΩΣΤΟΣ!J7+ΠΑΦΟΣ!J7</f>
        <v>472</v>
      </c>
      <c r="K7">
        <f>ΛΕΥΚΩΣΙΑ!K7+ΛΑΡΝΑΚΑ!K7+ΛΕΜΕΣΟΣ!K7+ΑΜΜΟΧΩΣΤΟΣ!K7+ΠΑΦΟΣ!K7</f>
        <v>431</v>
      </c>
      <c r="L7">
        <f>ΛΕΥΚΩΣΙΑ!L7+ΛΑΡΝΑΚΑ!L7+ΛΕΜΕΣΟΣ!L7+ΑΜΜΟΧΩΣΤΟΣ!L7+ΠΑΦΟΣ!L7</f>
        <v>504</v>
      </c>
      <c r="M7">
        <f>ΛΕΥΚΩΣΙΑ!M7+ΛΑΡΝΑΚΑ!M7+ΛΕΜΕΣΟΣ!M7+ΑΜΜΟΧΩΣΤΟΣ!M7+ΠΑΦΟΣ!M7</f>
        <v>579</v>
      </c>
      <c r="N7">
        <f>SUM(B7:M7)</f>
        <v>5451</v>
      </c>
    </row>
    <row r="8" spans="1:14" ht="12.75" hidden="1">
      <c r="A8" s="3" t="s">
        <v>2</v>
      </c>
      <c r="B8">
        <f>ΛΕΥΚΩΣΙΑ!B8+ΛΑΡΝΑΚΑ!B8+ΛΕΜΕΣΟΣ!B8+ΑΜΜΟΧΩΣΤΟΣ!B8+ΠΑΦΟΣ!B8</f>
        <v>408</v>
      </c>
      <c r="C8">
        <f>ΛΕΥΚΩΣΙΑ!C8+ΛΑΡΝΑΚΑ!C8+ΛΕΜΕΣΟΣ!C8+ΑΜΜΟΧΩΣΤΟΣ!C8+ΠΑΦΟΣ!C8</f>
        <v>476</v>
      </c>
      <c r="D8">
        <f>ΛΕΥΚΩΣΙΑ!D8+ΛΑΡΝΑΚΑ!D8+ΛΕΜΕΣΟΣ!D8+ΑΜΜΟΧΩΣΤΟΣ!D8+ΠΑΦΟΣ!D8</f>
        <v>466</v>
      </c>
      <c r="E8">
        <f>ΛΕΥΚΩΣΙΑ!E8+ΛΑΡΝΑΚΑ!E8+ΛΕΜΕΣΟΣ!E8+ΑΜΜΟΧΩΣΤΟΣ!E8+ΠΑΦΟΣ!E8</f>
        <v>450</v>
      </c>
      <c r="F8">
        <f>ΛΕΥΚΩΣΙΑ!F8+ΛΑΡΝΑΚΑ!F8+ΛΕΜΕΣΟΣ!F8+ΑΜΜΟΧΩΣΤΟΣ!F8+ΠΑΦΟΣ!F8</f>
        <v>507</v>
      </c>
      <c r="G8">
        <f>ΛΕΥΚΩΣΙΑ!G8+ΛΑΡΝΑΚΑ!G8+ΛΕΜΕΣΟΣ!G8+ΑΜΜΟΧΩΣΤΟΣ!G8+ΠΑΦΟΣ!G8</f>
        <v>481</v>
      </c>
      <c r="H8">
        <f>ΛΕΥΚΩΣΙΑ!H8+ΛΑΡΝΑΚΑ!H8+ΛΕΜΕΣΟΣ!H8+ΑΜΜΟΧΩΣΤΟΣ!H8+ΠΑΦΟΣ!H8</f>
        <v>559</v>
      </c>
      <c r="I8">
        <f>ΛΕΥΚΩΣΙΑ!I8+ΛΑΡΝΑΚΑ!I8+ΛΕΜΕΣΟΣ!I8+ΑΜΜΟΧΩΣΤΟΣ!I8+ΠΑΦΟΣ!I8</f>
        <v>392</v>
      </c>
      <c r="J8">
        <f>ΛΕΥΚΩΣΙΑ!J8+ΛΑΡΝΑΚΑ!J8+ΛΕΜΕΣΟΣ!J8+ΑΜΜΟΧΩΣΤΟΣ!J8+ΠΑΦΟΣ!J8</f>
        <v>508</v>
      </c>
      <c r="K8">
        <f>ΛΕΥΚΩΣΙΑ!K8+ΛΑΡΝΑΚΑ!K8+ΛΕΜΕΣΟΣ!K8+ΑΜΜΟΧΩΣΤΟΣ!K8+ΠΑΦΟΣ!K8</f>
        <v>471</v>
      </c>
      <c r="L8">
        <f>ΛΕΥΚΩΣΙΑ!L8+ΛΑΡΝΑΚΑ!L8+ΛΕΜΕΣΟΣ!L8+ΑΜΜΟΧΩΣΤΟΣ!L8+ΠΑΦΟΣ!L8</f>
        <v>566</v>
      </c>
      <c r="M8">
        <f>ΛΕΥΚΩΣΙΑ!M8+ΛΑΡΝΑΚΑ!M8+ΛΕΜΕΣΟΣ!M8+ΑΜΜΟΧΩΣΤΟΣ!M8+ΠΑΦΟΣ!M8</f>
        <v>639</v>
      </c>
      <c r="N8">
        <f>SUM(B8:M8)</f>
        <v>5923</v>
      </c>
    </row>
    <row r="9" spans="1:14" ht="12.75" hidden="1">
      <c r="A9" s="3" t="s">
        <v>5</v>
      </c>
      <c r="B9" s="8">
        <f>ΛΕΥΚΩΣΙΑ!B9+ΛΑΡΝΑΚΑ!B9+ΛΕΜΕΣΟΣ!B9+ΑΜΜΟΧΩΣΤΟΣ!B9+ΠΑΦΟΣ!B9</f>
        <v>51899273.08</v>
      </c>
      <c r="C9" s="8">
        <f>ΛΕΥΚΩΣΙΑ!C9+ΛΑΡΝΑΚΑ!C9+ΛΕΜΕΣΟΣ!C9+ΑΜΜΟΧΩΣΤΟΣ!C9+ΠΑΦΟΣ!C9</f>
        <v>70099338.19999999</v>
      </c>
      <c r="D9" s="8">
        <f>ΛΕΥΚΩΣΙΑ!D9+ΛΑΡΝΑΚΑ!D9+ΛΕΜΕΣΟΣ!D9+ΑΜΜΟΧΩΣΤΟΣ!D9+ΠΑΦΟΣ!D9</f>
        <v>69040624.37</v>
      </c>
      <c r="E9" s="8">
        <f>ΛΕΥΚΩΣΙΑ!E9+ΛΑΡΝΑΚΑ!E9+ΛΕΜΕΣΟΣ!E9+ΑΜΜΟΧΩΣΤΟΣ!E9+ΠΑΦΟΣ!E9</f>
        <v>56288863.14</v>
      </c>
      <c r="F9" s="8">
        <f>ΛΕΥΚΩΣΙΑ!F9+ΛΑΡΝΑΚΑ!F9+ΛΕΜΕΣΟΣ!F9+ΑΜΜΟΧΩΣΤΟΣ!F9+ΠΑΦΟΣ!F9</f>
        <v>54666222.75999999</v>
      </c>
      <c r="G9" s="8">
        <f>ΛΕΥΚΩΣΙΑ!G9+ΛΑΡΝΑΚΑ!G9+ΛΕΜΕΣΟΣ!G9+ΑΜΜΟΧΩΣΤΟΣ!G9+ΠΑΦΟΣ!G9</f>
        <v>58667612.68000001</v>
      </c>
      <c r="H9" s="8">
        <f>ΛΕΥΚΩΣΙΑ!H9+ΛΑΡΝΑΚΑ!H9+ΛΕΜΕΣΟΣ!H9+ΑΜΜΟΧΩΣΤΟΣ!H9+ΠΑΦΟΣ!H9</f>
        <v>65758920.45</v>
      </c>
      <c r="I9" s="8">
        <f>ΛΕΥΚΩΣΙΑ!I9+ΛΑΡΝΑΚΑ!I9+ΛΕΜΕΣΟΣ!I9+ΑΜΜΟΧΩΣΤΟΣ!I9+ΠΑΦΟΣ!I9</f>
        <v>44428237.169999994</v>
      </c>
      <c r="J9" s="8">
        <f>ΛΕΥΚΩΣΙΑ!J9+ΛΑΡΝΑΚΑ!J9+ΛΕΜΕΣΟΣ!J9+ΑΜΜΟΧΩΣΤΟΣ!J9+ΠΑΦΟΣ!J9</f>
        <v>62178675.41000001</v>
      </c>
      <c r="K9" s="8">
        <f>ΛΕΥΚΩΣΙΑ!K9+ΛΑΡΝΑΚΑ!K9+ΛΕΜΕΣΟΣ!K9+ΑΜΜΟΧΩΣΤΟΣ!K9+ΠΑΦΟΣ!K9</f>
        <v>49243011.699999996</v>
      </c>
      <c r="L9" s="8">
        <f>ΛΕΥΚΩΣΙΑ!L9+ΛΑΡΝΑΚΑ!L9+ΛΕΜΕΣΟΣ!L9+ΑΜΜΟΧΩΣΤΟΣ!L9+ΠΑΦΟΣ!L9</f>
        <v>56611080.120000005</v>
      </c>
      <c r="M9" s="8">
        <f>ΛΕΥΚΩΣΙΑ!M9+ΛΑΡΝΑΚΑ!M9+ΛΕΜΕΣΟΣ!M9+ΑΜΜΟΧΩΣΤΟΣ!M9+ΠΑΦΟΣ!M9</f>
        <v>81699635.99</v>
      </c>
      <c r="N9" s="8">
        <f>SUM(B9:M9)</f>
        <v>720581495.07</v>
      </c>
    </row>
    <row r="10" spans="1:14" ht="12.75" hidden="1">
      <c r="A10" s="3" t="s">
        <v>6</v>
      </c>
      <c r="B10" s="8">
        <f>ΛΕΥΚΩΣΙΑ!B10+ΛΑΡΝΑΚΑ!B10+ΛΕΜΕΣΟΣ!B10+ΑΜΜΟΧΩΣΤΟΣ!B10+ΠΑΦΟΣ!B10</f>
        <v>66259358</v>
      </c>
      <c r="C10" s="8">
        <f>ΛΕΥΚΩΣΙΑ!C10+ΛΑΡΝΑΚΑ!C10+ΛΕΜΕΣΟΣ!C10+ΑΜΜΟΧΩΣΤΟΣ!C10+ΠΑΦΟΣ!C10</f>
        <v>88824517.08</v>
      </c>
      <c r="D10" s="8">
        <f>ΛΕΥΚΩΣΙΑ!D10+ΛΑΡΝΑΚΑ!D10+ΛΕΜΕΣΟΣ!D10+ΑΜΜΟΧΩΣΤΟΣ!D10+ΠΑΦΟΣ!D10</f>
        <v>91985610.63</v>
      </c>
      <c r="E10" s="8">
        <f>ΛΕΥΚΩΣΙΑ!E10+ΛΑΡΝΑΚΑ!E10+ΛΕΜΕΣΟΣ!E10+ΑΜΜΟΧΩΣΤΟΣ!E10+ΠΑΦΟΣ!E10</f>
        <v>76196794.82</v>
      </c>
      <c r="F10" s="8">
        <f>ΛΕΥΚΩΣΙΑ!F10+ΛΑΡΝΑΚΑ!F10+ΛΕΜΕΣΟΣ!F10+ΑΜΜΟΧΩΣΤΟΣ!F10+ΠΑΦΟΣ!F10</f>
        <v>77594319.08</v>
      </c>
      <c r="G10" s="8">
        <f>ΛΕΥΚΩΣΙΑ!G10+ΛΑΡΝΑΚΑ!G10+ΛΕΜΕΣΟΣ!G10+ΑΜΜΟΧΩΣΤΟΣ!G10+ΠΑΦΟΣ!G10</f>
        <v>78177424.99000001</v>
      </c>
      <c r="H10" s="8">
        <f>ΛΕΥΚΩΣΙΑ!H10+ΛΑΡΝΑΚΑ!H10+ΛΕΜΕΣΟΣ!H10+ΑΜΜΟΧΩΣΤΟΣ!H10+ΠΑΦΟΣ!H10</f>
        <v>91641609.23</v>
      </c>
      <c r="I10" s="8">
        <f>ΛΕΥΚΩΣΙΑ!I10+ΛΑΡΝΑΚΑ!I10+ΛΕΜΕΣΟΣ!I10+ΑΜΜΟΧΩΣΤΟΣ!I10+ΠΑΦΟΣ!I10</f>
        <v>63320916.58</v>
      </c>
      <c r="J10" s="8">
        <f>ΛΕΥΚΩΣΙΑ!J10+ΛΑΡΝΑΚΑ!J10+ΛΕΜΕΣΟΣ!J10+ΑΜΜΟΧΩΣΤΟΣ!J10+ΠΑΦΟΣ!J10</f>
        <v>83015684.23</v>
      </c>
      <c r="K10" s="8">
        <f>ΛΕΥΚΩΣΙΑ!K10+ΛΑΡΝΑΚΑ!K10+ΛΕΜΕΣΟΣ!K10+ΑΜΜΟΧΩΣΤΟΣ!K10+ΠΑΦΟΣ!K10</f>
        <v>67010718.16</v>
      </c>
      <c r="L10" s="8">
        <f>ΛΕΥΚΩΣΙΑ!L10+ΛΑΡΝΑΚΑ!L10+ΛΕΜΕΣΟΣ!L10+ΑΜΜΟΧΩΣΤΟΣ!L10+ΠΑΦΟΣ!L10</f>
        <v>76172037.59</v>
      </c>
      <c r="M10" s="8">
        <f>ΛΕΥΚΩΣΙΑ!M10+ΛΑΡΝΑΚΑ!M10+ΛΕΜΕΣΟΣ!M10+ΑΜΜΟΧΩΣΤΟΣ!M10+ΠΑΦΟΣ!M10</f>
        <v>114295425.75</v>
      </c>
      <c r="N10" s="8">
        <f>SUM(B10:M10)</f>
        <v>974494416.14</v>
      </c>
    </row>
    <row r="11" spans="1:14" ht="12.75" hidden="1">
      <c r="A11" s="3" t="s">
        <v>7</v>
      </c>
      <c r="B11" s="8">
        <f>ΛΕΥΚΩΣΙΑ!B11+ΛΑΡΝΑΚΑ!B11+ΛΕΜΕΣΟΣ!B11+ΑΜΜΟΧΩΣΤΟΣ!B11+ΠΑΦΟΣ!B11</f>
        <v>998506</v>
      </c>
      <c r="C11" s="8">
        <f>ΛΕΥΚΩΣΙΑ!C11+ΛΑΡΝΑΚΑ!C11+ΛΕΜΕΣΟΣ!C11+ΑΜΜΟΧΩΣΤΟΣ!C11+ΠΑΦΟΣ!C11</f>
        <v>1344133</v>
      </c>
      <c r="D11" s="8">
        <f>ΛΕΥΚΩΣΙΑ!D11+ΛΑΡΝΑΚΑ!D11+ΛΕΜΕΣΟΣ!D11+ΑΜΜΟΧΩΣΤΟΣ!D11+ΠΑΦΟΣ!D11</f>
        <v>1663918</v>
      </c>
      <c r="E11" s="8">
        <f>ΛΕΥΚΩΣΙΑ!E11+ΛΑΡΝΑΚΑ!E11+ΛΕΜΕΣΟΣ!E11+ΑΜΜΟΧΩΣΤΟΣ!E11+ΠΑΦΟΣ!E11</f>
        <v>1499632</v>
      </c>
      <c r="F11" s="8">
        <f>ΛΕΥΚΩΣΙΑ!F11+ΛΑΡΝΑΚΑ!F11+ΛΕΜΕΣΟΣ!F11+ΑΜΜΟΧΩΣΤΟΣ!F11+ΠΑΦΟΣ!F11</f>
        <v>1698488</v>
      </c>
      <c r="G11" s="8">
        <f>ΛΕΥΚΩΣΙΑ!G11+ΛΑΡΝΑΚΑ!G11+ΛΕΜΕΣΟΣ!G11+ΑΜΜΟΧΩΣΤΟΣ!G11+ΠΑΦΟΣ!G11</f>
        <v>1424190</v>
      </c>
      <c r="H11" s="8">
        <f>ΛΕΥΚΩΣΙΑ!H11+ΛΑΡΝΑΚΑ!H11+ΛΕΜΕΣΟΣ!H11+ΑΜΜΟΧΩΣΤΟΣ!H11+ΠΑΦΟΣ!H11</f>
        <v>2413524</v>
      </c>
      <c r="I11" s="8">
        <f>ΛΕΥΚΩΣΙΑ!I11+ΛΑΡΝΑΚΑ!I11+ΛΕΜΕΣΟΣ!I11+ΑΜΜΟΧΩΣΤΟΣ!I11+ΠΑΦΟΣ!I11</f>
        <v>1347700</v>
      </c>
      <c r="J11" s="8">
        <f>ΛΕΥΚΩΣΙΑ!J11+ΛΑΡΝΑΚΑ!J11+ΛΕΜΕΣΟΣ!J11+ΑΜΜΟΧΩΣΤΟΣ!J11+ΠΑΦΟΣ!J11</f>
        <v>1515172</v>
      </c>
      <c r="K11" s="8">
        <f>ΛΕΥΚΩΣΙΑ!K11+ΛΑΡΝΑΚΑ!K11+ΛΕΜΕΣΟΣ!K11+ΑΜΜΟΧΩΣΤΟΣ!K11+ΠΑΦΟΣ!K11</f>
        <v>1224913</v>
      </c>
      <c r="L11" s="8">
        <f>ΛΕΥΚΩΣΙΑ!L11+ΛΑΡΝΑΚΑ!L11+ΛΕΜΕΣΟΣ!L11+ΑΜΜΟΧΩΣΤΟΣ!L11+ΠΑΦΟΣ!L11</f>
        <v>1386251</v>
      </c>
      <c r="M11" s="8">
        <f>ΛΕΥΚΩΣΙΑ!M11+ΛΑΡΝΑΚΑ!M11+ΛΕΜΕΣΟΣ!M11+ΑΜΜΟΧΩΣΤΟΣ!M11+ΠΑΦΟΣ!M11</f>
        <v>2497581</v>
      </c>
      <c r="N11" s="8">
        <f>SUM(B11:M11)</f>
        <v>19014008</v>
      </c>
    </row>
    <row r="12" spans="1:11" ht="12.75" hidden="1">
      <c r="A12" s="3"/>
      <c r="C12" s="8"/>
      <c r="D12" s="8"/>
      <c r="E12" s="8"/>
      <c r="F12" s="8"/>
      <c r="G12" s="8"/>
      <c r="H12" s="8"/>
      <c r="I12" s="8"/>
      <c r="J12" s="8"/>
      <c r="K12" s="8"/>
    </row>
    <row r="13" spans="1:14" ht="12.75" hidden="1">
      <c r="A13" s="2" t="s">
        <v>8</v>
      </c>
      <c r="B13">
        <f>ΛΕΥΚΩΣΙΑ!B13+ΛΑΡΝΑΚΑ!B13+ΛΕΜΕΣΟΣ!B13+ΑΜΜΟΧΩΣΤΟΣ!B13+ΠΑΦΟΣ!B13</f>
        <v>4</v>
      </c>
      <c r="C13">
        <f>ΛΕΥΚΩΣΙΑ!C13+ΛΑΡΝΑΚΑ!C13+ΛΕΜΕΣΟΣ!C13+ΑΜΜΟΧΩΣΤΟΣ!C13+ΠΑΦΟΣ!C13</f>
        <v>8</v>
      </c>
      <c r="D13">
        <f>ΛΕΥΚΩΣΙΑ!D13+ΛΑΡΝΑΚΑ!D13+ΛΕΜΕΣΟΣ!D13+ΑΜΜΟΧΩΣΤΟΣ!D13+ΠΑΦΟΣ!D13</f>
        <v>11</v>
      </c>
      <c r="E13" s="7">
        <f>ΛΕΥΚΩΣΙΑ!E13+ΛΑΡΝΑΚΑ!E13+ΛΕΜΕΣΟΣ!E13+ΑΜΜΟΧΩΣΤΟΣ!E13+ΠΑΦΟΣ!E13</f>
        <v>6</v>
      </c>
      <c r="F13" s="7">
        <f>ΛΕΥΚΩΣΙΑ!F13+ΛΑΡΝΑΚΑ!F13+ΛΕΜΕΣΟΣ!F13+ΑΜΜΟΧΩΣΤΟΣ!F13+ΠΑΦΟΣ!F13</f>
        <v>4</v>
      </c>
      <c r="G13" s="7">
        <f>ΛΕΥΚΩΣΙΑ!G13+ΛΑΡΝΑΚΑ!G13+ΛΕΜΕΣΟΣ!G13+ΑΜΜΟΧΩΣΤΟΣ!G13+ΠΑΦΟΣ!G13</f>
        <v>6</v>
      </c>
      <c r="H13" s="7">
        <f>ΛΕΥΚΩΣΙΑ!H13+ΛΑΡΝΑΚΑ!H13+ΛΕΜΕΣΟΣ!H13+ΑΜΜΟΧΩΣΤΟΣ!H13+ΠΑΦΟΣ!H13</f>
        <v>9</v>
      </c>
      <c r="I13" s="7">
        <f>ΛΕΥΚΩΣΙΑ!I13+ΛΑΡΝΑΚΑ!I13+ΛΕΜΕΣΟΣ!I13+ΑΜΜΟΧΩΣΤΟΣ!I13+ΠΑΦΟΣ!I13</f>
        <v>8</v>
      </c>
      <c r="J13" s="7">
        <f>ΛΕΥΚΩΣΙΑ!J13+ΛΑΡΝΑΚΑ!J13+ΛΕΜΕΣΟΣ!J13+ΑΜΜΟΧΩΣΤΟΣ!J13+ΠΑΦΟΣ!J13</f>
        <v>12</v>
      </c>
      <c r="K13" s="7">
        <f>ΛΕΥΚΩΣΙΑ!K13+ΛΑΡΝΑΚΑ!K13+ΛΕΜΕΣΟΣ!K13+ΑΜΜΟΧΩΣΤΟΣ!K13+ΠΑΦΟΣ!K13</f>
        <v>10</v>
      </c>
      <c r="L13">
        <f>ΛΕΥΚΩΣΙΑ!L13+ΛΑΡΝΑΚΑ!L13+ΛΕΜΕΣΟΣ!L13+ΑΜΜΟΧΩΣΤΟΣ!L13+ΠΑΦΟΣ!L13</f>
        <v>13</v>
      </c>
      <c r="M13">
        <f>ΛΕΥΚΩΣΙΑ!M13+ΛΑΡΝΑΚΑ!M13+ΛΕΜΕΣΟΣ!M13+ΑΜΜΟΧΩΣΤΟΣ!M13+ΠΑΦΟΣ!M13</f>
        <v>14</v>
      </c>
      <c r="N13">
        <f>SUM(B13:M13)</f>
        <v>105</v>
      </c>
    </row>
    <row r="14" spans="1:14" ht="12.75" hidden="1">
      <c r="A14" s="3" t="s">
        <v>2</v>
      </c>
      <c r="B14">
        <f>ΛΕΥΚΩΣΙΑ!B14+ΛΑΡΝΑΚΑ!B14+ΛΕΜΕΣΟΣ!B14+ΑΜΜΟΧΩΣΤΟΣ!B14+ΠΑΦΟΣ!B14</f>
        <v>9</v>
      </c>
      <c r="C14">
        <f>ΛΕΥΚΩΣΙΑ!C14+ΛΑΡΝΑΚΑ!C14+ΛΕΜΕΣΟΣ!C14+ΑΜΜΟΧΩΣΤΟΣ!C14+ΠΑΦΟΣ!C14</f>
        <v>8</v>
      </c>
      <c r="D14">
        <f>ΛΕΥΚΩΣΙΑ!D14+ΛΑΡΝΑΚΑ!D14+ΛΕΜΕΣΟΣ!D14+ΑΜΜΟΧΩΣΤΟΣ!D14+ΠΑΦΟΣ!D14</f>
        <v>11</v>
      </c>
      <c r="E14" s="7">
        <f>ΛΕΥΚΩΣΙΑ!E14+ΛΑΡΝΑΚΑ!E14+ΛΕΜΕΣΟΣ!E14+ΑΜΜΟΧΩΣΤΟΣ!E14+ΠΑΦΟΣ!E14</f>
        <v>6</v>
      </c>
      <c r="F14" s="7">
        <f>ΛΕΥΚΩΣΙΑ!F14+ΛΑΡΝΑΚΑ!F14+ΛΕΜΕΣΟΣ!F14+ΑΜΜΟΧΩΣΤΟΣ!F14+ΠΑΦΟΣ!F14</f>
        <v>12</v>
      </c>
      <c r="G14" s="7">
        <f>ΛΕΥΚΩΣΙΑ!G14+ΛΑΡΝΑΚΑ!G14+ΛΕΜΕΣΟΣ!G14+ΑΜΜΟΧΩΣΤΟΣ!G14+ΠΑΦΟΣ!G14</f>
        <v>6</v>
      </c>
      <c r="H14" s="7">
        <f>ΛΕΥΚΩΣΙΑ!H14+ΛΑΡΝΑΚΑ!H14+ΛΕΜΕΣΟΣ!H14+ΑΜΜΟΧΩΣΤΟΣ!H14+ΠΑΦΟΣ!H14</f>
        <v>22</v>
      </c>
      <c r="I14" s="7">
        <f>ΛΕΥΚΩΣΙΑ!I14+ΛΑΡΝΑΚΑ!I14+ΛΕΜΕΣΟΣ!I14+ΑΜΜΟΧΩΣΤΟΣ!I14+ΠΑΦΟΣ!I14</f>
        <v>8</v>
      </c>
      <c r="J14" s="7">
        <f>ΛΕΥΚΩΣΙΑ!J14+ΛΑΡΝΑΚΑ!J14+ΛΕΜΕΣΟΣ!J14+ΑΜΜΟΧΩΣΤΟΣ!J14+ΠΑΦΟΣ!J14</f>
        <v>13</v>
      </c>
      <c r="K14" s="7">
        <f>ΛΕΥΚΩΣΙΑ!K14+ΛΑΡΝΑΚΑ!K14+ΛΕΜΕΣΟΣ!K14+ΑΜΜΟΧΩΣΤΟΣ!K14+ΠΑΦΟΣ!K14</f>
        <v>19</v>
      </c>
      <c r="L14">
        <f>ΛΕΥΚΩΣΙΑ!L14+ΛΑΡΝΑΚΑ!L14+ΛΕΜΕΣΟΣ!L14+ΑΜΜΟΧΩΣΤΟΣ!L14+ΠΑΦΟΣ!L14</f>
        <v>13</v>
      </c>
      <c r="M14">
        <f>ΛΕΥΚΩΣΙΑ!M14+ΛΑΡΝΑΚΑ!M14+ΛΕΜΕΣΟΣ!M14+ΑΜΜΟΧΩΣΤΟΣ!M14+ΠΑΦΟΣ!M14</f>
        <v>17</v>
      </c>
      <c r="N14">
        <f>SUM(B14:M14)</f>
        <v>144</v>
      </c>
    </row>
    <row r="15" spans="1:14" ht="12.75" hidden="1">
      <c r="A15" s="3" t="s">
        <v>9</v>
      </c>
      <c r="B15" s="8">
        <f>ΛΕΥΚΩΣΙΑ!B15+ΛΑΡΝΑΚΑ!B15+ΛΕΜΕΣΟΣ!B15+ΑΜΜΟΧΩΣΤΟΣ!B15+ΠΑΦΟΣ!B15</f>
        <v>799790</v>
      </c>
      <c r="C15" s="8">
        <f>ΛΕΥΚΩΣΙΑ!C15+ΛΑΡΝΑΚΑ!C15+ΛΕΜΕΣΟΣ!C15+ΑΜΜΟΧΩΣΤΟΣ!C15+ΠΑΦΟΣ!C15</f>
        <v>873194</v>
      </c>
      <c r="D15" s="8">
        <f>ΛΕΥΚΩΣΙΑ!D15+ΛΑΡΝΑΚΑ!D15+ΛΕΜΕΣΟΣ!D15+ΑΜΜΟΧΩΣΤΟΣ!D15+ΠΑΦΟΣ!D15</f>
        <v>1717841.28</v>
      </c>
      <c r="E15" s="8">
        <f>ΛΕΥΚΩΣΙΑ!E15+ΛΑΡΝΑΚΑ!E15+ΛΕΜΕΣΟΣ!E15+ΑΜΜΟΧΩΣΤΟΣ!E15+ΠΑΦΟΣ!E15</f>
        <v>3741000</v>
      </c>
      <c r="F15" s="8">
        <f>ΛΕΥΚΩΣΙΑ!F15+ΛΑΡΝΑΚΑ!F15+ΛΕΜΕΣΟΣ!F15+ΑΜΜΟΧΩΣΤΟΣ!F15+ΠΑΦΟΣ!F15</f>
        <v>2916777.68</v>
      </c>
      <c r="G15" s="8">
        <f>ΛΕΥΚΩΣΙΑ!G15+ΛΑΡΝΑΚΑ!G15+ΛΕΜΕΣΟΣ!G15+ΑΜΜΟΧΩΣΤΟΣ!G15+ΠΑΦΟΣ!G15</f>
        <v>1164225</v>
      </c>
      <c r="H15" s="8">
        <f>ΛΕΥΚΩΣΙΑ!H15+ΛΑΡΝΑΚΑ!H15+ΛΕΜΕΣΟΣ!H15+ΑΜΜΟΧΩΣΤΟΣ!H15+ΠΑΦΟΣ!H15</f>
        <v>6174500.1899999995</v>
      </c>
      <c r="I15" s="8">
        <f>ΛΕΥΚΩΣΙΑ!I15+ΛΑΡΝΑΚΑ!I15+ΛΕΜΕΣΟΣ!I15+ΑΜΜΟΧΩΣΤΟΣ!I15+ΠΑΦΟΣ!I15</f>
        <v>1016600</v>
      </c>
      <c r="J15" s="8">
        <f>ΛΕΥΚΩΣΙΑ!J15+ΛΑΡΝΑΚΑ!J15+ΛΕΜΕΣΟΣ!J15+ΑΜΜΟΧΩΣΤΟΣ!J15+ΠΑΦΟΣ!J15</f>
        <v>2708481.7199999997</v>
      </c>
      <c r="K15" s="8">
        <f>ΛΕΥΚΩΣΙΑ!K15+ΛΑΡΝΑΚΑ!K15+ΛΕΜΕΣΟΣ!K15+ΑΜΜΟΧΩΣΤΟΣ!K15+ΠΑΦΟΣ!K15</f>
        <v>1837435</v>
      </c>
      <c r="L15" s="8">
        <f>ΛΕΥΚΩΣΙΑ!L15+ΛΑΡΝΑΚΑ!L15+ΛΕΜΕΣΟΣ!L15+ΑΜΜΟΧΩΣΤΟΣ!L15+ΠΑΦΟΣ!L15</f>
        <v>1635394</v>
      </c>
      <c r="M15" s="8">
        <f>ΛΕΥΚΩΣΙΑ!M15+ΛΑΡΝΑΚΑ!M15+ΛΕΜΕΣΟΣ!M15+ΑΜΜΟΧΩΣΤΟΣ!M15+ΠΑΦΟΣ!M15</f>
        <v>3686406.96</v>
      </c>
      <c r="N15" s="8">
        <f>SUM(B15:M15)</f>
        <v>28271645.83</v>
      </c>
    </row>
    <row r="16" spans="1:14" ht="12.75" hidden="1">
      <c r="A16" s="3" t="s">
        <v>10</v>
      </c>
      <c r="B16" s="8">
        <f>ΛΕΥΚΩΣΙΑ!B16+ΛΑΡΝΑΚΑ!B16+ΛΕΜΕΣΟΣ!B16+ΑΜΜΟΧΩΣΤΟΣ!B16+ΠΑΦΟΣ!B16</f>
        <v>959000</v>
      </c>
      <c r="C16" s="8">
        <f>ΛΕΥΚΩΣΙΑ!C16+ΛΑΡΝΑΚΑ!C16+ΛΕΜΕΣΟΣ!C16+ΑΜΜΟΧΩΣΤΟΣ!C16+ΠΑΦΟΣ!C16</f>
        <v>1190000</v>
      </c>
      <c r="D16" s="8">
        <f>ΛΕΥΚΩΣΙΑ!D16+ΛΑΡΝΑΚΑ!D16+ΛΕΜΕΣΟΣ!D16+ΑΜΜΟΧΩΣΤΟΣ!D16+ΠΑΦΟΣ!D16</f>
        <v>2397000</v>
      </c>
      <c r="E16" s="8">
        <f>ΛΕΥΚΩΣΙΑ!E16+ΛΑΡΝΑΚΑ!E16+ΛΕΜΕΣΟΣ!E16+ΑΜΜΟΧΩΣΤΟΣ!E16+ΠΑΦΟΣ!E16</f>
        <v>4845000</v>
      </c>
      <c r="F16" s="8">
        <f>ΛΕΥΚΩΣΙΑ!F16+ΛΑΡΝΑΚΑ!F16+ΛΕΜΕΣΟΣ!F16+ΑΜΜΟΧΩΣΤΟΣ!F16+ΠΑΦΟΣ!F16</f>
        <v>4470000</v>
      </c>
      <c r="G16" s="8">
        <f>ΛΕΥΚΩΣΙΑ!G16+ΛΑΡΝΑΚΑ!G16+ΛΕΜΕΣΟΣ!G16+ΑΜΜΟΧΩΣΤΟΣ!G16+ΠΑΦΟΣ!G16</f>
        <v>1540000</v>
      </c>
      <c r="H16" s="8">
        <f>ΛΕΥΚΩΣΙΑ!H16+ΛΑΡΝΑΚΑ!H16+ΛΕΜΕΣΟΣ!H16+ΑΜΜΟΧΩΣΤΟΣ!H16+ΠΑΦΟΣ!H16</f>
        <v>12971809</v>
      </c>
      <c r="I16" s="8">
        <f>ΛΕΥΚΩΣΙΑ!I16+ΛΑΡΝΑΚΑ!I16+ΛΕΜΕΣΟΣ!I16+ΑΜΜΟΧΩΣΤΟΣ!I16+ΠΑΦΟΣ!I16</f>
        <v>1345000</v>
      </c>
      <c r="J16" s="8">
        <f>ΛΕΥΚΩΣΙΑ!J16+ΛΑΡΝΑΚΑ!J16+ΛΕΜΕΣΟΣ!J16+ΑΜΜΟΧΩΣΤΟΣ!J16+ΠΑΦΟΣ!J16</f>
        <v>3825000</v>
      </c>
      <c r="K16" s="8">
        <f>ΛΕΥΚΩΣΙΑ!K16+ΛΑΡΝΑΚΑ!K16+ΛΕΜΕΣΟΣ!K16+ΑΜΜΟΧΩΣΤΟΣ!K16+ΠΑΦΟΣ!K16</f>
        <v>2577500</v>
      </c>
      <c r="L16" s="8">
        <f>ΛΕΥΚΩΣΙΑ!L16+ΛΑΡΝΑΚΑ!L16+ΛΕΜΕΣΟΣ!L16+ΑΜΜΟΧΩΣΤΟΣ!L16+ΠΑΦΟΣ!L16</f>
        <v>2800000</v>
      </c>
      <c r="M16" s="8">
        <f>ΛΕΥΚΩΣΙΑ!M16+ΛΑΡΝΑΚΑ!M16+ΛΕΜΕΣΟΣ!M16+ΑΜΜΟΧΩΣΤΟΣ!M16+ΠΑΦΟΣ!M16</f>
        <v>5416000</v>
      </c>
      <c r="N16" s="8">
        <f>SUM(B16:M16)</f>
        <v>44336309</v>
      </c>
    </row>
    <row r="17" spans="1:11" ht="12.75" hidden="1">
      <c r="A17" s="3"/>
      <c r="C17" s="8"/>
      <c r="D17" s="8"/>
      <c r="E17" s="8"/>
      <c r="F17" s="8"/>
      <c r="G17" s="8"/>
      <c r="H17" s="8"/>
      <c r="I17" s="8"/>
      <c r="J17" s="8"/>
      <c r="K17" s="8"/>
    </row>
    <row r="18" spans="1:14" ht="12.75" hidden="1">
      <c r="A18" s="2" t="s">
        <v>11</v>
      </c>
      <c r="B18">
        <f>ΛΕΥΚΩΣΙΑ!B18+ΛΑΡΝΑΚΑ!B18+ΛΕΜΕΣΟΣ!B18+ΑΜΜΟΧΩΣΤΟΣ!B18+ΠΑΦΟΣ!B18</f>
        <v>926</v>
      </c>
      <c r="C18">
        <f>ΛΕΥΚΩΣΙΑ!C18+ΛΑΡΝΑΚΑ!C18+ΛΕΜΕΣΟΣ!C18+ΑΜΜΟΧΩΣΤΟΣ!C18+ΠΑΦΟΣ!C18</f>
        <v>1097</v>
      </c>
      <c r="D18">
        <f>ΛΕΥΚΩΣΙΑ!D18+ΛΑΡΝΑΚΑ!D18+ΛΕΜΕΣΟΣ!D18+ΑΜΜΟΧΩΣΤΟΣ!D18+ΠΑΦΟΣ!D18</f>
        <v>1342</v>
      </c>
      <c r="E18">
        <f>ΛΕΥΚΩΣΙΑ!E18+ΛΑΡΝΑΚΑ!E18+ΛΕΜΕΣΟΣ!E18+ΑΜΜΟΧΩΣΤΟΣ!E18+ΠΑΦΟΣ!E18</f>
        <v>1211</v>
      </c>
      <c r="F18">
        <f>ΛΕΥΚΩΣΙΑ!F18+ΛΑΡΝΑΚΑ!F18+ΛΕΜΕΣΟΣ!F18+ΑΜΜΟΧΩΣΤΟΣ!F18+ΠΑΦΟΣ!F18</f>
        <v>1317</v>
      </c>
      <c r="G18">
        <f>ΛΕΥΚΩΣΙΑ!G18+ΛΑΡΝΑΚΑ!G18+ΛΕΜΕΣΟΣ!G18+ΑΜΜΟΧΩΣΤΟΣ!G18+ΠΑΦΟΣ!G18</f>
        <v>1369</v>
      </c>
      <c r="H18">
        <f>ΛΕΥΚΩΣΙΑ!H18+ΛΑΡΝΑΚΑ!H18+ΛΕΜΕΣΟΣ!H18+ΑΜΜΟΧΩΣΤΟΣ!H18+ΠΑΦΟΣ!H18</f>
        <v>1425</v>
      </c>
      <c r="I18">
        <f>ΛΕΥΚΩΣΙΑ!I18+ΛΑΡΝΑΚΑ!I18+ΛΕΜΕΣΟΣ!I18+ΑΜΜΟΧΩΣΤΟΣ!I18+ΠΑΦΟΣ!I18</f>
        <v>1027</v>
      </c>
      <c r="J18" s="7">
        <f>ΛΕΥΚΩΣΙΑ!J18+ΛΑΡΝΑΚΑ!J18+ΛΕΜΕΣΟΣ!J18+ΑΜΜΟΧΩΣΤΟΣ!J18+ΠΑΦΟΣ!J18</f>
        <v>1358</v>
      </c>
      <c r="K18" s="7">
        <f>ΛΕΥΚΩΣΙΑ!K18+ΛΑΡΝΑΚΑ!K18+ΛΕΜΕΣΟΣ!K18+ΑΜΜΟΧΩΣΤΟΣ!K18+ΠΑΦΟΣ!K18</f>
        <v>1326</v>
      </c>
      <c r="L18">
        <f>ΛΕΥΚΩΣΙΑ!L18+ΛΑΡΝΑΚΑ!L18+ΛΕΜΕΣΟΣ!L18+ΑΜΜΟΧΩΣΤΟΣ!L18+ΠΑΦΟΣ!L18</f>
        <v>1362</v>
      </c>
      <c r="M18">
        <f>ΛΕΥΚΩΣΙΑ!M18+ΛΑΡΝΑΚΑ!M18+ΛΕΜΕΣΟΣ!M18+ΑΜΜΟΧΩΣΤΟΣ!M18+ΠΑΦΟΣ!M18</f>
        <v>1685</v>
      </c>
      <c r="N18">
        <f>SUM(B18:M18)</f>
        <v>15445</v>
      </c>
    </row>
    <row r="19" spans="1:14" ht="12.75" hidden="1">
      <c r="A19" s="3" t="s">
        <v>12</v>
      </c>
      <c r="B19">
        <f>ΛΕΥΚΩΣΙΑ!B19+ΛΑΡΝΑΚΑ!B19+ΛΕΜΕΣΟΣ!B19+ΑΜΜΟΧΩΣΤΟΣ!B19+ΠΑΦΟΣ!B19</f>
        <v>1022</v>
      </c>
      <c r="C19">
        <f>ΛΕΥΚΩΣΙΑ!C19+ΛΑΡΝΑΚΑ!C19+ΛΕΜΕΣΟΣ!C19+ΑΜΜΟΧΩΣΤΟΣ!C19+ΠΑΦΟΣ!C19</f>
        <v>1253</v>
      </c>
      <c r="D19">
        <f>ΛΕΥΚΩΣΙΑ!D19+ΛΑΡΝΑΚΑ!D19+ΛΕΜΕΣΟΣ!D19+ΑΜΜΟΧΩΣΤΟΣ!D19+ΠΑΦΟΣ!D19</f>
        <v>1541</v>
      </c>
      <c r="E19">
        <f>ΛΕΥΚΩΣΙΑ!E19+ΛΑΡΝΑΚΑ!E19+ΛΕΜΕΣΟΣ!E19+ΑΜΜΟΧΩΣΤΟΣ!E19+ΠΑΦΟΣ!E19</f>
        <v>1402</v>
      </c>
      <c r="F19">
        <f>ΛΕΥΚΩΣΙΑ!F19+ΛΑΡΝΑΚΑ!F19+ΛΕΜΕΣΟΣ!F19+ΑΜΜΟΧΩΣΤΟΣ!F19+ΠΑΦΟΣ!F19</f>
        <v>1529</v>
      </c>
      <c r="G19">
        <f>ΛΕΥΚΩΣΙΑ!G19+ΛΑΡΝΑΚΑ!G19+ΛΕΜΕΣΟΣ!G19+ΑΜΜΟΧΩΣΤΟΣ!G19+ΠΑΦΟΣ!G19</f>
        <v>1673</v>
      </c>
      <c r="H19">
        <f>ΛΕΥΚΩΣΙΑ!H19+ΛΑΡΝΑΚΑ!H19+ΛΕΜΕΣΟΣ!H19+ΑΜΜΟΧΩΣΤΟΣ!H19+ΠΑΦΟΣ!H19</f>
        <v>1630</v>
      </c>
      <c r="I19">
        <f>ΛΕΥΚΩΣΙΑ!I19+ΛΑΡΝΑΚΑ!I19+ΛΕΜΕΣΟΣ!I19+ΑΜΜΟΧΩΣΤΟΣ!I19+ΠΑΦΟΣ!I19</f>
        <v>1169</v>
      </c>
      <c r="J19">
        <f>ΛΕΥΚΩΣΙΑ!J19+ΛΑΡΝΑΚΑ!J19+ΛΕΜΕΣΟΣ!J19+ΑΜΜΟΧΩΣΤΟΣ!J19+ΠΑΦΟΣ!J19</f>
        <v>1570</v>
      </c>
      <c r="K19">
        <f>ΛΕΥΚΩΣΙΑ!K19+ΛΑΡΝΑΚΑ!K19+ΛΕΜΕΣΟΣ!K19+ΑΜΜΟΧΩΣΤΟΣ!K19+ΠΑΦΟΣ!K19</f>
        <v>1589</v>
      </c>
      <c r="L19">
        <f>ΛΕΥΚΩΣΙΑ!L19+ΛΑΡΝΑΚΑ!L19+ΛΕΜΕΣΟΣ!L19+ΑΜΜΟΧΩΣΤΟΣ!L19+ΠΑΦΟΣ!L19</f>
        <v>1549</v>
      </c>
      <c r="M19">
        <f>ΛΕΥΚΩΣΙΑ!M19+ΛΑΡΝΑΚΑ!M19+ΛΕΜΕΣΟΣ!M19+ΑΜΜΟΧΩΣΤΟΣ!M19+ΠΑΦΟΣ!M19</f>
        <v>2061</v>
      </c>
      <c r="N19">
        <f>SUM(B19:M19)</f>
        <v>17988</v>
      </c>
    </row>
    <row r="20" spans="1:14" ht="12.75" hidden="1">
      <c r="A20" s="3" t="s">
        <v>14</v>
      </c>
      <c r="B20" s="8">
        <f>ΛΕΥΚΩΣΙΑ!B20+ΛΑΡΝΑΚΑ!B20+ΛΕΜΕΣΟΣ!B20+ΑΜΜΟΧΩΣΤΟΣ!B20+ΠΑΦΟΣ!B20</f>
        <v>192910281.20999998</v>
      </c>
      <c r="C20" s="8">
        <f>ΛΕΥΚΩΣΙΑ!C20+ΛΑΡΝΑΚΑ!C20+ΛΕΜΕΣΟΣ!C20+ΑΜΜΟΧΩΣΤΟΣ!C20+ΠΑΦΟΣ!C20</f>
        <v>276810179.11</v>
      </c>
      <c r="D20" s="8">
        <f>ΛΕΥΚΩΣΙΑ!D20+ΛΑΡΝΑΚΑ!D20+ΛΕΜΕΣΟΣ!D20+ΑΜΜΟΧΩΣΤΟΣ!D20+ΠΑΦΟΣ!D20</f>
        <v>326299734.81</v>
      </c>
      <c r="E20" s="8">
        <f>ΛΕΥΚΩΣΙΑ!E20+ΛΑΡΝΑΚΑ!E20+ΛΕΜΕΣΟΣ!E20+ΑΜΜΟΧΩΣΤΟΣ!E20+ΠΑΦΟΣ!E20</f>
        <v>272686858.43</v>
      </c>
      <c r="F20" s="8">
        <f>ΛΕΥΚΩΣΙΑ!F20+ΛΑΡΝΑΚΑ!F20+ΛΕΜΕΣΟΣ!F20+ΑΜΜΟΧΩΣΤΟΣ!F20+ΠΑΦΟΣ!F20</f>
        <v>279399075.62</v>
      </c>
      <c r="G20" s="8">
        <f>ΛΕΥΚΩΣΙΑ!G20+ΛΑΡΝΑΚΑ!G20+ΛΕΜΕΣΟΣ!G20+ΑΜΜΟΧΩΣΤΟΣ!G20+ΠΑΦΟΣ!G20</f>
        <v>325617875.40999997</v>
      </c>
      <c r="H20" s="8">
        <f>ΛΕΥΚΩΣΙΑ!H20+ΛΑΡΝΑΚΑ!H20+ΛΕΜΕΣΟΣ!H20+ΑΜΜΟΧΩΣΤΟΣ!H20+ΠΑΦΟΣ!H20</f>
        <v>287588348.62</v>
      </c>
      <c r="I20" s="8">
        <f>ΛΕΥΚΩΣΙΑ!I20+ΛΑΡΝΑΚΑ!I20+ΛΕΜΕΣΟΣ!I20+ΑΜΜΟΧΩΣΤΟΣ!I20+ΠΑΦΟΣ!I20</f>
        <v>182554404.18</v>
      </c>
      <c r="J20" s="8">
        <f>ΛΕΥΚΩΣΙΑ!J20+ΛΑΡΝΑΚΑ!J20+ΛΕΜΕΣΟΣ!J20+ΑΜΜΟΧΩΣΤΟΣ!J20+ΠΑΦΟΣ!J20</f>
        <v>253888964.82</v>
      </c>
      <c r="K20" s="8">
        <f>ΛΕΥΚΩΣΙΑ!K20+ΛΑΡΝΑΚΑ!K20+ΛΕΜΕΣΟΣ!K20+ΑΜΜΟΧΩΣΤΟΣ!K20+ΠΑΦΟΣ!K20</f>
        <v>261031821.21</v>
      </c>
      <c r="L20" s="8">
        <f>ΛΕΥΚΩΣΙΑ!L20+ΛΑΡΝΑΚΑ!L20+ΛΕΜΕΣΟΣ!L20+ΑΜΜΟΧΩΣΤΟΣ!L20+ΠΑΦΟΣ!L20</f>
        <v>262830596.52</v>
      </c>
      <c r="M20" s="8">
        <f>ΛΕΥΚΩΣΙΑ!M20+ΛΑΡΝΑΚΑ!M20+ΛΕΜΕΣΟΣ!M20+ΑΜΜΟΧΩΣΤΟΣ!M20+ΠΑΦΟΣ!M20</f>
        <v>362205507.12</v>
      </c>
      <c r="N20" s="8">
        <f>SUM(B20:M20)</f>
        <v>3283823647.0599995</v>
      </c>
    </row>
    <row r="21" spans="1:14" ht="12.75" hidden="1">
      <c r="A21" s="3" t="s">
        <v>13</v>
      </c>
      <c r="B21" s="8">
        <f>ΛΕΥΚΩΣΙΑ!B21+ΛΑΡΝΑΚΑ!B21+ΛΕΜΕΣΟΣ!B21+ΑΜΜΟΧΩΣΤΟΣ!B21+ΠΑΦΟΣ!B21</f>
        <v>207429576.13</v>
      </c>
      <c r="C21" s="8">
        <f>ΛΕΥΚΩΣΙΑ!C21+ΛΑΡΝΑΚΑ!C21+ΛΕΜΕΣΟΣ!C21+ΑΜΜΟΧΩΣΤΟΣ!C21+ΠΑΦΟΣ!C21</f>
        <v>295852163.98999995</v>
      </c>
      <c r="D21" s="8">
        <f>ΛΕΥΚΩΣΙΑ!D21+ΛΑΡΝΑΚΑ!D21+ΛΕΜΕΣΟΣ!D21+ΑΜΜΟΧΩΣΤΟΣ!D21+ΠΑΦΟΣ!D21</f>
        <v>349923879.78999996</v>
      </c>
      <c r="E21" s="8">
        <f>ΛΕΥΚΩΣΙΑ!E21+ΛΑΡΝΑΚΑ!E21+ΛΕΜΕΣΟΣ!E21+ΑΜΜΟΧΩΣΤΟΣ!E21+ΠΑΦΟΣ!E21</f>
        <v>293698790.11</v>
      </c>
      <c r="F21" s="8">
        <f>ΛΕΥΚΩΣΙΑ!F21+ΛΑΡΝΑΚΑ!F21+ΛΕΜΕΣΟΣ!F21+ΑΜΜΟΧΩΣΤΟΣ!F21+ΠΑΦΟΣ!F21</f>
        <v>303880394.26</v>
      </c>
      <c r="G21" s="8">
        <f>ΛΕΥΚΩΣΙΑ!G21+ΛΑΡΝΑΚΑ!G21+ΛΕΜΕΣΟΣ!G21+ΑΜΜΟΧΩΣΤΟΣ!G21+ΠΑΦΟΣ!G21</f>
        <v>345503462.72</v>
      </c>
      <c r="H21" s="8">
        <f>ΛΕΥΚΩΣΙΑ!H21+ΛΑΡΝΑΚΑ!H21+ΛΕΜΕΣΟΣ!H21+ΑΜΜΟΧΩΣΤΟΣ!H21+ΠΑΦΟΣ!H21</f>
        <v>320268346.21</v>
      </c>
      <c r="I21" s="8">
        <f>ΛΕΥΚΩΣΙΑ!I21+ΛΑΡΝΑΚΑ!I21+ΛΕΜΕΣΟΣ!I21+ΑΜΜΟΧΩΣΤΟΣ!I21+ΠΑΦΟΣ!I21</f>
        <v>201775483.59</v>
      </c>
      <c r="J21" s="8">
        <f>ΛΕΥΚΩΣΙΑ!J21+ΛΑΡΝΑΚΑ!J21+ΛΕΜΕΣΟΣ!J21+ΑΜΜΟΧΩΣΤΟΣ!J21+ΠΑΦΟΣ!J21</f>
        <v>275842491.92</v>
      </c>
      <c r="K21" s="8">
        <f>ΛΕΥΚΩΣΙΑ!K21+ΛΑΡΝΑΚΑ!K21+ΛΕΜΕΣΟΣ!K21+ΑΜΜΟΧΩΣΤΟΣ!K21+ΠΑΦΟΣ!K21</f>
        <v>279539592.67</v>
      </c>
      <c r="L21" s="8">
        <f>ΛΕΥΚΩΣΙΑ!L21+ΛΑΡΝΑΚΑ!L21+ΛΕΜΕΣΟΣ!L21+ΑΜΜΟΧΩΣΤΟΣ!L21+ΠΑΦΟΣ!L21</f>
        <v>283556159.99</v>
      </c>
      <c r="M21" s="8">
        <f>ΛΕΥΚΩΣΙΑ!M21+ΛΑΡΝΑΚΑ!M21+ΛΕΜΕΣΟΣ!M21+ΑΜΜΟΧΩΣΤΟΣ!M21+ΠΑΦΟΣ!M21</f>
        <v>396530889.92</v>
      </c>
      <c r="N21" s="8">
        <f>SUM(B21:M21)</f>
        <v>3553801231.3</v>
      </c>
    </row>
    <row r="22" ht="12.75" hidden="1">
      <c r="M22" s="8"/>
    </row>
    <row r="23" ht="12.75" hidden="1">
      <c r="A23" s="1" t="s">
        <v>20</v>
      </c>
    </row>
    <row r="24" ht="12.75" hidden="1"/>
    <row r="25" spans="1:14" ht="12.75" hidden="1">
      <c r="A25" s="2" t="s">
        <v>1</v>
      </c>
      <c r="B25">
        <f>ΛΕΥΚΩΣΙΑ!B25+ΛΑΡΝΑΚΑ!B25+ΛΕΜΕΣΟΣ!B25+ΑΜΜΟΧΩΣΤΟΣ!B25+ΠΑΦΟΣ!B25</f>
        <v>0</v>
      </c>
      <c r="C25">
        <f>ΛΕΥΚΩΣΙΑ!C25+ΛΑΡΝΑΚΑ!C25+ΛΕΜΕΣΟΣ!C25+ΑΜΜΟΧΩΣΤΟΣ!C25+ΠΑΦΟΣ!C25</f>
        <v>0</v>
      </c>
      <c r="D25">
        <f>ΛΕΥΚΩΣΙΑ!D25+ΛΑΡΝΑΚΑ!D25+ΛΕΜΕΣΟΣ!D25+ΑΜΜΟΧΩΣΤΟΣ!D25+ΠΑΦΟΣ!D25</f>
        <v>0</v>
      </c>
      <c r="E25">
        <f>ΛΕΥΚΩΣΙΑ!E25+ΛΑΡΝΑΚΑ!E25+ΛΕΜΕΣΟΣ!E25+ΑΜΜΟΧΩΣΤΟΣ!E25+ΠΑΦΟΣ!E25</f>
        <v>0</v>
      </c>
      <c r="F25">
        <f>ΛΕΥΚΩΣΙΑ!F25+ΛΑΡΝΑΚΑ!F25+ΛΕΜΕΣΟΣ!F25+ΑΜΜΟΧΩΣΤΟΣ!F25+ΠΑΦΟΣ!F25</f>
        <v>0</v>
      </c>
      <c r="G25">
        <f>ΛΕΥΚΩΣΙΑ!G25+ΛΑΡΝΑΚΑ!G25+ΛΕΜΕΣΟΣ!G25+ΑΜΜΟΧΩΣΤΟΣ!G25+ΠΑΦΟΣ!G25</f>
        <v>0</v>
      </c>
      <c r="H25">
        <f>ΛΕΥΚΩΣΙΑ!H25+ΛΑΡΝΑΚΑ!H25+ΛΕΜΕΣΟΣ!H25+ΑΜΜΟΧΩΣΤΟΣ!H25+ΠΑΦΟΣ!H25</f>
        <v>0</v>
      </c>
      <c r="I25">
        <f>ΛΕΥΚΩΣΙΑ!I25+ΛΑΡΝΑΚΑ!I25+ΛΕΜΕΣΟΣ!I25+ΑΜΜΟΧΩΣΤΟΣ!I25+ΠΑΦΟΣ!I25</f>
        <v>0</v>
      </c>
      <c r="J25">
        <f>ΛΕΥΚΩΣΙΑ!J25+ΛΑΡΝΑΚΑ!J25+ΛΕΜΕΣΟΣ!J25+ΑΜΜΟΧΩΣΤΟΣ!J25+ΠΑΦΟΣ!J25</f>
        <v>0</v>
      </c>
      <c r="K25">
        <f>ΛΕΥΚΩΣΙΑ!K25+ΛΑΡΝΑΚΑ!K25+ΛΕΜΕΣΟΣ!K25+ΑΜΜΟΧΩΣΤΟΣ!K25+ΠΑΦΟΣ!K25</f>
        <v>0</v>
      </c>
      <c r="L25">
        <f>ΛΕΥΚΩΣΙΑ!L25+ΛΑΡΝΑΚΑ!L25+ΛΕΜΕΣΟΣ!L25+ΑΜΜΟΧΩΣΤΟΣ!L25+ΠΑΦΟΣ!L25</f>
        <v>0</v>
      </c>
      <c r="M25">
        <f>ΛΕΥΚΩΣΙΑ!M25+ΛΑΡΝΑΚΑ!M25+ΛΕΜΕΣΟΣ!M25+ΑΜΜΟΧΩΣΤΟΣ!M25+ΠΑΦΟΣ!M25</f>
        <v>0</v>
      </c>
      <c r="N25">
        <f>SUM(B25:C25:D25:E25:F25:G25:H25:I25:J25:M25)</f>
        <v>0</v>
      </c>
    </row>
    <row r="26" spans="1:14" ht="12.75" hidden="1">
      <c r="A26" s="3" t="s">
        <v>2</v>
      </c>
      <c r="B26">
        <f>ΛΕΥΚΩΣΙΑ!B26+ΛΑΡΝΑΚΑ!B26+ΛΕΜΕΣΟΣ!B26+ΑΜΜΟΧΩΣΤΟΣ!B26+ΠΑΦΟΣ!B26</f>
        <v>0</v>
      </c>
      <c r="C26">
        <f>ΛΕΥΚΩΣΙΑ!C26+ΛΑΡΝΑΚΑ!C26+ΛΕΜΕΣΟΣ!C26+ΑΜΜΟΧΩΣΤΟΣ!C26+ΠΑΦΟΣ!C26</f>
        <v>0</v>
      </c>
      <c r="D26">
        <f>ΛΕΥΚΩΣΙΑ!D26+ΛΑΡΝΑΚΑ!D26+ΛΕΜΕΣΟΣ!D26+ΑΜΜΟΧΩΣΤΟΣ!D26+ΠΑΦΟΣ!D26</f>
        <v>0</v>
      </c>
      <c r="E26">
        <f>ΛΕΥΚΩΣΙΑ!E26+ΛΑΡΝΑΚΑ!E26+ΛΕΜΕΣΟΣ!E26+ΑΜΜΟΧΩΣΤΟΣ!E26+ΠΑΦΟΣ!E26</f>
        <v>0</v>
      </c>
      <c r="F26">
        <f>ΛΕΥΚΩΣΙΑ!F26+ΛΑΡΝΑΚΑ!F26+ΛΕΜΕΣΟΣ!F26+ΑΜΜΟΧΩΣΤΟΣ!F26+ΠΑΦΟΣ!F26</f>
        <v>0</v>
      </c>
      <c r="G26">
        <f>ΛΕΥΚΩΣΙΑ!G26+ΛΑΡΝΑΚΑ!G26+ΛΕΜΕΣΟΣ!G26+ΑΜΜΟΧΩΣΤΟΣ!G26+ΠΑΦΟΣ!G26</f>
        <v>0</v>
      </c>
      <c r="H26">
        <f>ΛΕΥΚΩΣΙΑ!H26+ΛΑΡΝΑΚΑ!H26+ΛΕΜΕΣΟΣ!H26+ΑΜΜΟΧΩΣΤΟΣ!H26+ΠΑΦΟΣ!H26</f>
        <v>0</v>
      </c>
      <c r="I26">
        <f>ΛΕΥΚΩΣΙΑ!I26+ΛΑΡΝΑΚΑ!I26+ΛΕΜΕΣΟΣ!I26+ΑΜΜΟΧΩΣΤΟΣ!I26+ΠΑΦΟΣ!I26</f>
        <v>0</v>
      </c>
      <c r="J26">
        <f>ΛΕΥΚΩΣΙΑ!J26+ΛΑΡΝΑΚΑ!J26+ΛΕΜΕΣΟΣ!J26+ΑΜΜΟΧΩΣΤΟΣ!J26+ΠΑΦΟΣ!J26</f>
        <v>0</v>
      </c>
      <c r="K26">
        <f>ΛΕΥΚΩΣΙΑ!K26+ΛΑΡΝΑΚΑ!K26+ΛΕΜΕΣΟΣ!K26+ΑΜΜΟΧΩΣΤΟΣ!K26+ΠΑΦΟΣ!K26</f>
        <v>0</v>
      </c>
      <c r="L26">
        <f>ΛΕΥΚΩΣΙΑ!L26+ΛΑΡΝΑΚΑ!L26+ΛΕΜΕΣΟΣ!L26+ΑΜΜΟΧΩΣΤΟΣ!L26+ΠΑΦΟΣ!L26</f>
        <v>0</v>
      </c>
      <c r="M26">
        <f>ΛΕΥΚΩΣΙΑ!M26+ΛΑΡΝΑΚΑ!M26+ΛΕΜΕΣΟΣ!M26+ΑΜΜΟΧΩΣΤΟΣ!M26+ΠΑΦΟΣ!M26</f>
        <v>0</v>
      </c>
      <c r="N26">
        <f>SUM(B26:C26:D26:E26:F26:G26:H26:I26:J26:M26)</f>
        <v>0</v>
      </c>
    </row>
    <row r="27" spans="1:14" ht="12.75" hidden="1">
      <c r="A27" s="3" t="s">
        <v>3</v>
      </c>
      <c r="B27" s="8">
        <f>ΛΕΥΚΩΣΙΑ!B27+ΛΑΡΝΑΚΑ!B27+ΛΕΜΕΣΟΣ!B27+ΑΜΜΟΧΩΣΤΟΣ!B27+ΠΑΦΟΣ!B27</f>
        <v>0</v>
      </c>
      <c r="C27" s="8">
        <f>ΛΕΥΚΩΣΙΑ!C27+ΛΑΡΝΑΚΑ!C27+ΛΕΜΕΣΟΣ!C27+ΑΜΜΟΧΩΣΤΟΣ!C27+ΠΑΦΟΣ!C27</f>
        <v>0</v>
      </c>
      <c r="D27" s="8">
        <f>ΛΕΥΚΩΣΙΑ!D27+ΛΑΡΝΑΚΑ!D27+ΛΕΜΕΣΟΣ!D27+ΑΜΜΟΧΩΣΤΟΣ!D27+ΠΑΦΟΣ!D27</f>
        <v>0</v>
      </c>
      <c r="E27" s="8">
        <f>ΛΕΥΚΩΣΙΑ!E27+ΛΑΡΝΑΚΑ!E27+ΛΕΜΕΣΟΣ!E27+ΑΜΜΟΧΩΣΤΟΣ!E27+ΠΑΦΟΣ!E27</f>
        <v>0</v>
      </c>
      <c r="F27" s="8">
        <f>ΛΕΥΚΩΣΙΑ!F27+ΛΑΡΝΑΚΑ!F27+ΛΕΜΕΣΟΣ!F27+ΑΜΜΟΧΩΣΤΟΣ!F27+ΠΑΦΟΣ!F27</f>
        <v>0</v>
      </c>
      <c r="G27" s="8">
        <f>ΛΕΥΚΩΣΙΑ!G27+ΛΑΡΝΑΚΑ!G27+ΛΕΜΕΣΟΣ!G27+ΑΜΜΟΧΩΣΤΟΣ!G27+ΠΑΦΟΣ!G27</f>
        <v>0</v>
      </c>
      <c r="H27" s="8">
        <f>ΛΕΥΚΩΣΙΑ!H27+ΛΑΡΝΑΚΑ!H27+ΛΕΜΕΣΟΣ!H27+ΑΜΜΟΧΩΣΤΟΣ!H27+ΠΑΦΟΣ!H27</f>
        <v>0</v>
      </c>
      <c r="I27" s="8">
        <f>ΛΕΥΚΩΣΙΑ!I27+ΛΑΡΝΑΚΑ!I27+ΛΕΜΕΣΟΣ!I27+ΑΜΜΟΧΩΣΤΟΣ!I27+ΠΑΦΟΣ!I27</f>
        <v>0</v>
      </c>
      <c r="J27" s="8">
        <f>ΛΕΥΚΩΣΙΑ!J27+ΛΑΡΝΑΚΑ!J27+ΛΕΜΕΣΟΣ!J27+ΑΜΜΟΧΩΣΤΟΣ!J27+ΠΑΦΟΣ!J27</f>
        <v>0</v>
      </c>
      <c r="K27" s="8">
        <f>ΛΕΥΚΩΣΙΑ!K27+ΛΑΡΝΑΚΑ!K27+ΛΕΜΕΣΟΣ!K27+ΑΜΜΟΧΩΣΤΟΣ!K27+ΠΑΦΟΣ!K27</f>
        <v>0</v>
      </c>
      <c r="L27">
        <f>ΛΕΥΚΩΣΙΑ!L27+ΛΑΡΝΑΚΑ!L27+ΛΕΜΕΣΟΣ!L27+ΑΜΜΟΧΩΣΤΟΣ!L27+ΠΑΦΟΣ!L27</f>
        <v>0</v>
      </c>
      <c r="M27">
        <f>ΛΕΥΚΩΣΙΑ!M27+ΛΑΡΝΑΚΑ!M27+ΛΕΜΕΣΟΣ!M27+ΑΜΜΟΧΩΣΤΟΣ!M27+ΠΑΦΟΣ!M27</f>
        <v>0</v>
      </c>
      <c r="N27" s="8">
        <f>SUM(B27:C27:D27:E27:F27:G27:H27:I27:J27:M27)</f>
        <v>0</v>
      </c>
    </row>
    <row r="28" ht="12.75" hidden="1">
      <c r="A28" s="3"/>
    </row>
    <row r="29" spans="1:14" ht="12.75" hidden="1">
      <c r="A29" s="2" t="s">
        <v>4</v>
      </c>
      <c r="B29">
        <f>ΛΕΥΚΩΣΙΑ!B29+ΛΑΡΝΑΚΑ!B29+ΛΕΜΕΣΟΣ!B29+ΑΜΜΟΧΩΣΤΟΣ!B29+ΠΑΦΟΣ!B29</f>
        <v>0</v>
      </c>
      <c r="C29">
        <f>ΛΕΥΚΩΣΙΑ!C29+ΛΑΡΝΑΚΑ!C29+ΛΕΜΕΣΟΣ!C29+ΑΜΜΟΧΩΣΤΟΣ!C29+ΠΑΦΟΣ!C29</f>
        <v>0</v>
      </c>
      <c r="D29">
        <f>ΛΕΥΚΩΣΙΑ!D29+ΛΑΡΝΑΚΑ!D29+ΛΕΜΕΣΟΣ!D29+ΑΜΜΟΧΩΣΤΟΣ!D29+ΠΑΦΟΣ!D29</f>
        <v>0</v>
      </c>
      <c r="E29">
        <f>ΛΕΥΚΩΣΙΑ!E29+ΛΑΡΝΑΚΑ!E29+ΛΕΜΕΣΟΣ!E29+ΑΜΜΟΧΩΣΤΟΣ!E29+ΠΑΦΟΣ!E29</f>
        <v>0</v>
      </c>
      <c r="F29">
        <f>ΛΕΥΚΩΣΙΑ!F29+ΛΑΡΝΑΚΑ!F29+ΛΕΜΕΣΟΣ!F29+ΑΜΜΟΧΩΣΤΟΣ!F29+ΠΑΦΟΣ!F29</f>
        <v>0</v>
      </c>
      <c r="G29">
        <f>ΛΕΥΚΩΣΙΑ!G29+ΛΑΡΝΑΚΑ!G29+ΛΕΜΕΣΟΣ!G29+ΑΜΜΟΧΩΣΤΟΣ!G29+ΠΑΦΟΣ!G29</f>
        <v>0</v>
      </c>
      <c r="H29">
        <f>ΛΕΥΚΩΣΙΑ!H29+ΛΑΡΝΑΚΑ!H29+ΛΕΜΕΣΟΣ!H29+ΑΜΜΟΧΩΣΤΟΣ!H29+ΠΑΦΟΣ!H29</f>
        <v>0</v>
      </c>
      <c r="I29">
        <f>ΛΕΥΚΩΣΙΑ!I29+ΛΑΡΝΑΚΑ!I29+ΛΕΜΕΣΟΣ!I29+ΑΜΜΟΧΩΣΤΟΣ!I29+ΠΑΦΟΣ!I29</f>
        <v>0</v>
      </c>
      <c r="J29">
        <f>ΛΕΥΚΩΣΙΑ!J29+ΛΑΡΝΑΚΑ!J29+ΛΕΜΕΣΟΣ!J29+ΑΜΜΟΧΩΣΤΟΣ!J29+ΠΑΦΟΣ!J29</f>
        <v>0</v>
      </c>
      <c r="K29">
        <f>ΛΕΥΚΩΣΙΑ!K29+ΛΑΡΝΑΚΑ!K29+ΛΕΜΕΣΟΣ!K29+ΑΜΜΟΧΩΣΤΟΣ!K29+ΠΑΦΟΣ!K29</f>
        <v>0</v>
      </c>
      <c r="L29">
        <f>ΛΕΥΚΩΣΙΑ!L29+ΛΑΡΝΑΚΑ!L29+ΛΕΜΕΣΟΣ!L29+ΑΜΜΟΧΩΣΤΟΣ!L29+ΠΑΦΟΣ!L29</f>
        <v>0</v>
      </c>
      <c r="M29">
        <f>ΛΕΥΚΩΣΙΑ!M29+ΛΑΡΝΑΚΑ!M29+ΛΕΜΕΣΟΣ!M29+ΑΜΜΟΧΩΣΤΟΣ!M29+ΠΑΦΟΣ!M29</f>
        <v>0</v>
      </c>
      <c r="N29" s="21" t="s">
        <v>42</v>
      </c>
    </row>
    <row r="30" spans="1:14" ht="12.75" hidden="1">
      <c r="A30" s="3" t="s">
        <v>2</v>
      </c>
      <c r="B30">
        <f>ΛΕΥΚΩΣΙΑ!B30+ΛΑΡΝΑΚΑ!B30+ΛΕΜΕΣΟΣ!B30+ΑΜΜΟΧΩΣΤΟΣ!B30+ΠΑΦΟΣ!B30</f>
        <v>0</v>
      </c>
      <c r="C30">
        <f>ΛΕΥΚΩΣΙΑ!C30+ΛΑΡΝΑΚΑ!C30+ΛΕΜΕΣΟΣ!C30+ΑΜΜΟΧΩΣΤΟΣ!C30+ΠΑΦΟΣ!C30</f>
        <v>0</v>
      </c>
      <c r="D30">
        <f>ΛΕΥΚΩΣΙΑ!D30+ΛΑΡΝΑΚΑ!D30+ΛΕΜΕΣΟΣ!D30+ΑΜΜΟΧΩΣΤΟΣ!D30+ΠΑΦΟΣ!D30</f>
        <v>0</v>
      </c>
      <c r="E30">
        <f>ΛΕΥΚΩΣΙΑ!E30+ΛΑΡΝΑΚΑ!E30+ΛΕΜΕΣΟΣ!E30+ΑΜΜΟΧΩΣΤΟΣ!E30+ΠΑΦΟΣ!E30</f>
        <v>0</v>
      </c>
      <c r="F30">
        <f>ΛΕΥΚΩΣΙΑ!F30+ΛΑΡΝΑΚΑ!F30+ΛΕΜΕΣΟΣ!F30+ΑΜΜΟΧΩΣΤΟΣ!F30+ΠΑΦΟΣ!F30</f>
        <v>0</v>
      </c>
      <c r="G30">
        <f>ΛΕΥΚΩΣΙΑ!G30+ΛΑΡΝΑΚΑ!G30+ΛΕΜΕΣΟΣ!G30+ΑΜΜΟΧΩΣΤΟΣ!G30+ΠΑΦΟΣ!G30</f>
        <v>0</v>
      </c>
      <c r="H30">
        <f>ΛΕΥΚΩΣΙΑ!H30+ΛΑΡΝΑΚΑ!H30+ΛΕΜΕΣΟΣ!H30+ΑΜΜΟΧΩΣΤΟΣ!H30+ΠΑΦΟΣ!H30</f>
        <v>0</v>
      </c>
      <c r="I30">
        <f>ΛΕΥΚΩΣΙΑ!I30+ΛΑΡΝΑΚΑ!I30+ΛΕΜΕΣΟΣ!I30+ΑΜΜΟΧΩΣΤΟΣ!I30+ΠΑΦΟΣ!I30</f>
        <v>0</v>
      </c>
      <c r="J30">
        <f>ΛΕΥΚΩΣΙΑ!J30+ΛΑΡΝΑΚΑ!J30+ΛΕΜΕΣΟΣ!J30+ΑΜΜΟΧΩΣΤΟΣ!J30+ΠΑΦΟΣ!J30</f>
        <v>0</v>
      </c>
      <c r="K30">
        <f>ΛΕΥΚΩΣΙΑ!K30+ΛΑΡΝΑΚΑ!K30+ΛΕΜΕΣΟΣ!K30+ΑΜΜΟΧΩΣΤΟΣ!K30+ΠΑΦΟΣ!K30</f>
        <v>0</v>
      </c>
      <c r="L30">
        <f>ΛΕΥΚΩΣΙΑ!L30+ΛΑΡΝΑΚΑ!L30+ΛΕΜΕΣΟΣ!L30+ΑΜΜΟΧΩΣΤΟΣ!L30+ΠΑΦΟΣ!L30</f>
        <v>0</v>
      </c>
      <c r="M30">
        <f>ΛΕΥΚΩΣΙΑ!M30+ΛΑΡΝΑΚΑ!M30+ΛΕΜΕΣΟΣ!M30+ΑΜΜΟΧΩΣΤΟΣ!M30+ΠΑΦΟΣ!M30</f>
        <v>0</v>
      </c>
      <c r="N30">
        <f>SUM(B30:C30:D30:E30:F30:G30:H30:I30:J30:M30)</f>
        <v>0</v>
      </c>
    </row>
    <row r="31" spans="1:14" ht="12.75" hidden="1">
      <c r="A31" s="3" t="s">
        <v>5</v>
      </c>
      <c r="B31" s="8">
        <f>ΛΕΥΚΩΣΙΑ!B31+ΛΑΡΝΑΚΑ!B31+ΛΕΜΕΣΟΣ!B31+ΑΜΜΟΧΩΣΤΟΣ!B31+ΠΑΦΟΣ!B31</f>
        <v>0</v>
      </c>
      <c r="C31" s="8">
        <f>ΛΕΥΚΩΣΙΑ!C31+ΛΑΡΝΑΚΑ!C31+ΛΕΜΕΣΟΣ!C31+ΑΜΜΟΧΩΣΤΟΣ!C31+ΠΑΦΟΣ!C31</f>
        <v>0</v>
      </c>
      <c r="D31" s="8">
        <f>ΛΕΥΚΩΣΙΑ!D31+ΛΑΡΝΑΚΑ!D31+ΛΕΜΕΣΟΣ!D31+ΑΜΜΟΧΩΣΤΟΣ!D31+ΠΑΦΟΣ!D31</f>
        <v>0</v>
      </c>
      <c r="E31" s="8">
        <f>ΛΕΥΚΩΣΙΑ!E31+ΛΑΡΝΑΚΑ!E31+ΛΕΜΕΣΟΣ!E31+ΑΜΜΟΧΩΣΤΟΣ!E31+ΠΑΦΟΣ!E31</f>
        <v>0</v>
      </c>
      <c r="F31" s="8">
        <f>ΛΕΥΚΩΣΙΑ!F31+ΛΑΡΝΑΚΑ!F31+ΛΕΜΕΣΟΣ!F31+ΑΜΜΟΧΩΣΤΟΣ!F31+ΠΑΦΟΣ!F31</f>
        <v>0</v>
      </c>
      <c r="G31" s="8">
        <f>ΛΕΥΚΩΣΙΑ!G31+ΛΑΡΝΑΚΑ!G31+ΛΕΜΕΣΟΣ!G31+ΑΜΜΟΧΩΣΤΟΣ!G31+ΠΑΦΟΣ!G31</f>
        <v>0</v>
      </c>
      <c r="H31" s="8">
        <f>ΛΕΥΚΩΣΙΑ!H31+ΛΑΡΝΑΚΑ!H31+ΛΕΜΕΣΟΣ!H31+ΑΜΜΟΧΩΣΤΟΣ!H31+ΠΑΦΟΣ!H31</f>
        <v>0</v>
      </c>
      <c r="I31" s="8">
        <f>ΛΕΥΚΩΣΙΑ!I31+ΛΑΡΝΑΚΑ!I31+ΛΕΜΕΣΟΣ!I31+ΑΜΜΟΧΩΣΤΟΣ!I31+ΠΑΦΟΣ!I31</f>
        <v>0</v>
      </c>
      <c r="J31" s="8">
        <f>ΛΕΥΚΩΣΙΑ!J31+ΛΑΡΝΑΚΑ!J31+ΛΕΜΕΣΟΣ!J31+ΑΜΜΟΧΩΣΤΟΣ!J31+ΠΑΦΟΣ!J31</f>
        <v>0</v>
      </c>
      <c r="K31" s="8">
        <f>ΛΕΥΚΩΣΙΑ!K31+ΛΑΡΝΑΚΑ!K31+ΛΕΜΕΣΟΣ!K31+ΑΜΜΟΧΩΣΤΟΣ!K31+ΠΑΦΟΣ!K31</f>
        <v>0</v>
      </c>
      <c r="L31">
        <f>ΛΕΥΚΩΣΙΑ!L31+ΛΑΡΝΑΚΑ!L31+ΛΕΜΕΣΟΣ!L31+ΑΜΜΟΧΩΣΤΟΣ!L31+ΠΑΦΟΣ!L31</f>
        <v>0</v>
      </c>
      <c r="M31">
        <f>ΛΕΥΚΩΣΙΑ!M31+ΛΑΡΝΑΚΑ!M31+ΛΕΜΕΣΟΣ!M31+ΑΜΜΟΧΩΣΤΟΣ!M31+ΠΑΦΟΣ!M31</f>
        <v>0</v>
      </c>
      <c r="N31" s="8">
        <f>SUM(B31:C31:D31:E31:F31:G31:H31:I31:J31:M31)</f>
        <v>0</v>
      </c>
    </row>
    <row r="32" spans="1:14" ht="12.75" hidden="1">
      <c r="A32" s="3" t="s">
        <v>6</v>
      </c>
      <c r="B32" s="8">
        <f>ΛΕΥΚΩΣΙΑ!B32+ΛΑΡΝΑΚΑ!B32+ΛΕΜΕΣΟΣ!B32+ΑΜΜΟΧΩΣΤΟΣ!B32+ΠΑΦΟΣ!B32</f>
        <v>0</v>
      </c>
      <c r="C32" s="8">
        <f>ΛΕΥΚΩΣΙΑ!C32+ΛΑΡΝΑΚΑ!C32+ΛΕΜΕΣΟΣ!C32+ΑΜΜΟΧΩΣΤΟΣ!C32+ΠΑΦΟΣ!C32</f>
        <v>0</v>
      </c>
      <c r="D32" s="8">
        <f>ΛΕΥΚΩΣΙΑ!D32+ΛΑΡΝΑΚΑ!D32+ΛΕΜΕΣΟΣ!D32+ΑΜΜΟΧΩΣΤΟΣ!D32+ΠΑΦΟΣ!D32</f>
        <v>0</v>
      </c>
      <c r="E32" s="8">
        <f>ΛΕΥΚΩΣΙΑ!E32+ΛΑΡΝΑΚΑ!E32+ΛΕΜΕΣΟΣ!E32+ΑΜΜΟΧΩΣΤΟΣ!E32+ΠΑΦΟΣ!E32</f>
        <v>0</v>
      </c>
      <c r="F32" s="8">
        <f>ΛΕΥΚΩΣΙΑ!F32+ΛΑΡΝΑΚΑ!F32+ΛΕΜΕΣΟΣ!F32+ΑΜΜΟΧΩΣΤΟΣ!F32+ΠΑΦΟΣ!F32</f>
        <v>0</v>
      </c>
      <c r="G32" s="8">
        <f>ΛΕΥΚΩΣΙΑ!G32+ΛΑΡΝΑΚΑ!G32+ΛΕΜΕΣΟΣ!G32+ΑΜΜΟΧΩΣΤΟΣ!G32+ΠΑΦΟΣ!G32</f>
        <v>0</v>
      </c>
      <c r="H32" s="8">
        <f>ΛΕΥΚΩΣΙΑ!H32+ΛΑΡΝΑΚΑ!H32+ΛΕΜΕΣΟΣ!H32+ΑΜΜΟΧΩΣΤΟΣ!H32+ΠΑΦΟΣ!H32</f>
        <v>0</v>
      </c>
      <c r="I32" s="8">
        <f>ΛΕΥΚΩΣΙΑ!I32+ΛΑΡΝΑΚΑ!I32+ΛΕΜΕΣΟΣ!I32+ΑΜΜΟΧΩΣΤΟΣ!I32+ΠΑΦΟΣ!I32</f>
        <v>0</v>
      </c>
      <c r="J32" s="8">
        <f>ΛΕΥΚΩΣΙΑ!J32+ΛΑΡΝΑΚΑ!J32+ΛΕΜΕΣΟΣ!J32+ΑΜΜΟΧΩΣΤΟΣ!J32+ΠΑΦΟΣ!J32</f>
        <v>0</v>
      </c>
      <c r="K32" s="8">
        <f>ΛΕΥΚΩΣΙΑ!K32+ΛΑΡΝΑΚΑ!K32+ΛΕΜΕΣΟΣ!K32+ΑΜΜΟΧΩΣΤΟΣ!K32+ΠΑΦΟΣ!K32</f>
        <v>0</v>
      </c>
      <c r="L32">
        <f>ΛΕΥΚΩΣΙΑ!L32+ΛΑΡΝΑΚΑ!L32+ΛΕΜΕΣΟΣ!L32+ΑΜΜΟΧΩΣΤΟΣ!L32+ΠΑΦΟΣ!L32</f>
        <v>0</v>
      </c>
      <c r="M32">
        <f>ΛΕΥΚΩΣΙΑ!M32+ΛΑΡΝΑΚΑ!M32+ΛΕΜΕΣΟΣ!M32+ΑΜΜΟΧΩΣΤΟΣ!M32+ΠΑΦΟΣ!M32</f>
        <v>0</v>
      </c>
      <c r="N32" s="8">
        <f>SUM(B32:C32:D32:E32:F32:G32:H32:I32:J32:M32)</f>
        <v>0</v>
      </c>
    </row>
    <row r="33" spans="1:14" ht="12.75" hidden="1">
      <c r="A33" s="3" t="s">
        <v>7</v>
      </c>
      <c r="B33" s="8">
        <f>ΛΕΥΚΩΣΙΑ!B33+ΛΑΡΝΑΚΑ!B33+ΛΕΜΕΣΟΣ!B33+ΑΜΜΟΧΩΣΤΟΣ!B33+ΠΑΦΟΣ!B33</f>
        <v>0</v>
      </c>
      <c r="C33" s="8">
        <f>ΛΕΥΚΩΣΙΑ!C33+ΛΑΡΝΑΚΑ!C33+ΛΕΜΕΣΟΣ!C33+ΑΜΜΟΧΩΣΤΟΣ!C33+ΠΑΦΟΣ!C33</f>
        <v>0</v>
      </c>
      <c r="D33" s="8">
        <f>ΛΕΥΚΩΣΙΑ!D33+ΛΑΡΝΑΚΑ!D33+ΛΕΜΕΣΟΣ!D33+ΑΜΜΟΧΩΣΤΟΣ!D33+ΠΑΦΟΣ!D33</f>
        <v>0</v>
      </c>
      <c r="E33" s="8">
        <f>ΛΕΥΚΩΣΙΑ!E33+ΛΑΡΝΑΚΑ!E33+ΛΕΜΕΣΟΣ!E33+ΑΜΜΟΧΩΣΤΟΣ!E33+ΠΑΦΟΣ!E33</f>
        <v>0</v>
      </c>
      <c r="F33" s="8">
        <f>ΛΕΥΚΩΣΙΑ!F33+ΛΑΡΝΑΚΑ!F33+ΛΕΜΕΣΟΣ!F33+ΑΜΜΟΧΩΣΤΟΣ!F33+ΠΑΦΟΣ!F33</f>
        <v>0</v>
      </c>
      <c r="G33" s="8">
        <f>ΛΕΥΚΩΣΙΑ!G33+ΛΑΡΝΑΚΑ!G33+ΛΕΜΕΣΟΣ!G33+ΑΜΜΟΧΩΣΤΟΣ!G33+ΠΑΦΟΣ!G33</f>
        <v>0</v>
      </c>
      <c r="H33" s="8">
        <f>ΛΕΥΚΩΣΙΑ!H33+ΛΑΡΝΑΚΑ!H33+ΛΕΜΕΣΟΣ!H33+ΑΜΜΟΧΩΣΤΟΣ!H33+ΠΑΦΟΣ!H33</f>
        <v>0</v>
      </c>
      <c r="I33" s="8">
        <f>ΛΕΥΚΩΣΙΑ!I33+ΛΑΡΝΑΚΑ!I33+ΛΕΜΕΣΟΣ!I33+ΑΜΜΟΧΩΣΤΟΣ!I33+ΠΑΦΟΣ!I33</f>
        <v>0</v>
      </c>
      <c r="J33" s="8">
        <f>ΛΕΥΚΩΣΙΑ!J33+ΛΑΡΝΑΚΑ!J33+ΛΕΜΕΣΟΣ!J33+ΑΜΜΟΧΩΣΤΟΣ!J33+ΠΑΦΟΣ!J33</f>
        <v>0</v>
      </c>
      <c r="K33" s="8">
        <f>ΛΕΥΚΩΣΙΑ!K33+ΛΑΡΝΑΚΑ!K33+ΛΕΜΕΣΟΣ!K33+ΑΜΜΟΧΩΣΤΟΣ!K33+ΠΑΦΟΣ!K33</f>
        <v>0</v>
      </c>
      <c r="L33">
        <f>ΛΕΥΚΩΣΙΑ!L33+ΛΑΡΝΑΚΑ!L33+ΛΕΜΕΣΟΣ!L33+ΑΜΜΟΧΩΣΤΟΣ!L33+ΠΑΦΟΣ!L33</f>
        <v>0</v>
      </c>
      <c r="M33">
        <f>ΛΕΥΚΩΣΙΑ!M33+ΛΑΡΝΑΚΑ!M33+ΛΕΜΕΣΟΣ!M33+ΑΜΜΟΧΩΣΤΟΣ!M33+ΠΑΦΟΣ!M33</f>
        <v>0</v>
      </c>
      <c r="N33" s="8">
        <f>SUM(B33:C33:D33:E33:F33:G33:H33:I33:J33:M33)</f>
        <v>0</v>
      </c>
    </row>
    <row r="34" ht="12.75" hidden="1">
      <c r="A34" s="3"/>
    </row>
    <row r="35" spans="1:14" ht="12.75" hidden="1">
      <c r="A35" s="2" t="s">
        <v>8</v>
      </c>
      <c r="B35">
        <f>ΛΕΥΚΩΣΙΑ!B35+ΛΑΡΝΑΚΑ!B35+ΛΕΜΕΣΟΣ!B35+ΑΜΜΟΧΩΣΤΟΣ!B35+ΠΑΦΟΣ!B35</f>
        <v>0</v>
      </c>
      <c r="C35">
        <f>ΛΕΥΚΩΣΙΑ!C35+ΛΑΡΝΑΚΑ!C35+ΛΕΜΕΣΟΣ!C35+ΑΜΜΟΧΩΣΤΟΣ!C35+ΠΑΦΟΣ!C35</f>
        <v>0</v>
      </c>
      <c r="D35">
        <f>ΛΕΥΚΩΣΙΑ!D35+ΛΑΡΝΑΚΑ!D35+ΛΕΜΕΣΟΣ!D35+ΑΜΜΟΧΩΣΤΟΣ!D35+ΠΑΦΟΣ!D35</f>
        <v>0</v>
      </c>
      <c r="E35">
        <f>ΛΕΥΚΩΣΙΑ!E35+ΛΑΡΝΑΚΑ!E35+ΛΕΜΕΣΟΣ!E35+ΑΜΜΟΧΩΣΤΟΣ!E35+ΠΑΦΟΣ!E35</f>
        <v>0</v>
      </c>
      <c r="F35">
        <f>ΛΕΥΚΩΣΙΑ!F35+ΛΑΡΝΑΚΑ!F35+ΛΕΜΕΣΟΣ!F35+ΑΜΜΟΧΩΣΤΟΣ!F35+ΠΑΦΟΣ!F35</f>
        <v>0</v>
      </c>
      <c r="G35">
        <f>ΛΕΥΚΩΣΙΑ!G35+ΛΑΡΝΑΚΑ!G35+ΛΕΜΕΣΟΣ!G35+ΑΜΜΟΧΩΣΤΟΣ!G35+ΠΑΦΟΣ!G35</f>
        <v>0</v>
      </c>
      <c r="H35">
        <f>ΛΕΥΚΩΣΙΑ!H35+ΛΑΡΝΑΚΑ!H35+ΛΕΜΕΣΟΣ!H35+ΑΜΜΟΧΩΣΤΟΣ!H35+ΠΑΦΟΣ!H35</f>
        <v>0</v>
      </c>
      <c r="I35">
        <f>ΛΕΥΚΩΣΙΑ!I35+ΛΑΡΝΑΚΑ!I35+ΛΕΜΕΣΟΣ!I35+ΑΜΜΟΧΩΣΤΟΣ!I35+ΠΑΦΟΣ!I35</f>
        <v>0</v>
      </c>
      <c r="J35">
        <f>ΛΕΥΚΩΣΙΑ!J35+ΛΑΡΝΑΚΑ!J35+ΛΕΜΕΣΟΣ!J35+ΑΜΜΟΧΩΣΤΟΣ!J35+ΠΑΦΟΣ!J35</f>
        <v>0</v>
      </c>
      <c r="K35">
        <f>ΛΕΥΚΩΣΙΑ!K35+ΛΑΡΝΑΚΑ!K35+ΛΕΜΕΣΟΣ!K35+ΑΜΜΟΧΩΣΤΟΣ!K35+ΠΑΦΟΣ!K35</f>
        <v>0</v>
      </c>
      <c r="L35">
        <f>ΛΕΥΚΩΣΙΑ!L35+ΛΑΡΝΑΚΑ!L35+ΛΕΜΕΣΟΣ!L35+ΑΜΜΟΧΩΣΤΟΣ!L35+ΠΑΦΟΣ!L35</f>
        <v>0</v>
      </c>
      <c r="M35">
        <f>ΛΕΥΚΩΣΙΑ!M35+ΛΑΡΝΑΚΑ!M35+ΛΕΜΕΣΟΣ!M35+ΑΜΜΟΧΩΣΤΟΣ!M35+ΠΑΦΟΣ!M35</f>
        <v>0</v>
      </c>
      <c r="N35">
        <f>SUM(B35:C35:D35:E35:F35:G35:H35:I35:J35:M35)</f>
        <v>0</v>
      </c>
    </row>
    <row r="36" spans="1:14" ht="12.75" hidden="1">
      <c r="A36" s="3" t="s">
        <v>2</v>
      </c>
      <c r="B36">
        <f>ΛΕΥΚΩΣΙΑ!B36+ΛΑΡΝΑΚΑ!B36+ΛΕΜΕΣΟΣ!B36+ΑΜΜΟΧΩΣΤΟΣ!B36+ΠΑΦΟΣ!B36</f>
        <v>0</v>
      </c>
      <c r="C36">
        <f>ΛΕΥΚΩΣΙΑ!C36+ΛΑΡΝΑΚΑ!C36+ΛΕΜΕΣΟΣ!C36+ΑΜΜΟΧΩΣΤΟΣ!C36+ΠΑΦΟΣ!C36</f>
        <v>0</v>
      </c>
      <c r="D36">
        <f>ΛΕΥΚΩΣΙΑ!D36+ΛΑΡΝΑΚΑ!D36+ΛΕΜΕΣΟΣ!D36+ΑΜΜΟΧΩΣΤΟΣ!D36+ΠΑΦΟΣ!D36</f>
        <v>0</v>
      </c>
      <c r="E36">
        <f>ΛΕΥΚΩΣΙΑ!E36+ΛΑΡΝΑΚΑ!E36+ΛΕΜΕΣΟΣ!E36+ΑΜΜΟΧΩΣΤΟΣ!E36+ΠΑΦΟΣ!E36</f>
        <v>0</v>
      </c>
      <c r="F36">
        <f>ΛΕΥΚΩΣΙΑ!F36+ΛΑΡΝΑΚΑ!F36+ΛΕΜΕΣΟΣ!F36+ΑΜΜΟΧΩΣΤΟΣ!F36+ΠΑΦΟΣ!F36</f>
        <v>0</v>
      </c>
      <c r="G36">
        <f>ΛΕΥΚΩΣΙΑ!G36+ΛΑΡΝΑΚΑ!G36+ΛΕΜΕΣΟΣ!G36+ΑΜΜΟΧΩΣΤΟΣ!G36+ΠΑΦΟΣ!G36</f>
        <v>0</v>
      </c>
      <c r="H36">
        <f>ΛΕΥΚΩΣΙΑ!H36+ΛΑΡΝΑΚΑ!H36+ΛΕΜΕΣΟΣ!H36+ΑΜΜΟΧΩΣΤΟΣ!H36+ΠΑΦΟΣ!H36</f>
        <v>0</v>
      </c>
      <c r="I36">
        <f>ΛΕΥΚΩΣΙΑ!I36+ΛΑΡΝΑΚΑ!I36+ΛΕΜΕΣΟΣ!I36+ΑΜΜΟΧΩΣΤΟΣ!I36+ΠΑΦΟΣ!I36</f>
        <v>0</v>
      </c>
      <c r="J36">
        <f>ΛΕΥΚΩΣΙΑ!J36+ΛΑΡΝΑΚΑ!J36+ΛΕΜΕΣΟΣ!J36+ΑΜΜΟΧΩΣΤΟΣ!J36+ΠΑΦΟΣ!J36</f>
        <v>0</v>
      </c>
      <c r="K36">
        <f>ΛΕΥΚΩΣΙΑ!K36+ΛΑΡΝΑΚΑ!K36+ΛΕΜΕΣΟΣ!K36+ΑΜΜΟΧΩΣΤΟΣ!K36+ΠΑΦΟΣ!K36</f>
        <v>0</v>
      </c>
      <c r="L36">
        <f>ΛΕΥΚΩΣΙΑ!L36+ΛΑΡΝΑΚΑ!L36+ΛΕΜΕΣΟΣ!L36+ΑΜΜΟΧΩΣΤΟΣ!L36+ΠΑΦΟΣ!L36</f>
        <v>0</v>
      </c>
      <c r="M36">
        <f>ΛΕΥΚΩΣΙΑ!M36+ΛΑΡΝΑΚΑ!M36+ΛΕΜΕΣΟΣ!M36+ΑΜΜΟΧΩΣΤΟΣ!M36+ΠΑΦΟΣ!M36</f>
        <v>0</v>
      </c>
      <c r="N36">
        <f>SUM(B36:C36:D36:E36:F36:G36:H36:I36:J36:M36)</f>
        <v>0</v>
      </c>
    </row>
    <row r="37" spans="1:14" ht="12.75" hidden="1">
      <c r="A37" s="3" t="s">
        <v>9</v>
      </c>
      <c r="B37" s="8">
        <f>ΛΕΥΚΩΣΙΑ!B37+ΛΑΡΝΑΚΑ!B37+ΛΕΜΕΣΟΣ!B37+ΑΜΜΟΧΩΣΤΟΣ!B37+ΠΑΦΟΣ!B37</f>
        <v>0</v>
      </c>
      <c r="C37" s="8">
        <f>ΛΕΥΚΩΣΙΑ!C37+ΛΑΡΝΑΚΑ!C37+ΛΕΜΕΣΟΣ!C37+ΑΜΜΟΧΩΣΤΟΣ!C37+ΠΑΦΟΣ!C37</f>
        <v>0</v>
      </c>
      <c r="D37" s="8">
        <f>ΛΕΥΚΩΣΙΑ!D37+ΛΑΡΝΑΚΑ!D37+ΛΕΜΕΣΟΣ!D37+ΑΜΜΟΧΩΣΤΟΣ!D37+ΠΑΦΟΣ!D37</f>
        <v>0</v>
      </c>
      <c r="E37" s="8">
        <f>ΛΕΥΚΩΣΙΑ!E37+ΛΑΡΝΑΚΑ!E37+ΛΕΜΕΣΟΣ!E37+ΑΜΜΟΧΩΣΤΟΣ!E37+ΠΑΦΟΣ!E37</f>
        <v>0</v>
      </c>
      <c r="F37" s="8">
        <f>ΛΕΥΚΩΣΙΑ!F37+ΛΑΡΝΑΚΑ!F37+ΛΕΜΕΣΟΣ!F37+ΑΜΜΟΧΩΣΤΟΣ!F37+ΠΑΦΟΣ!F37</f>
        <v>0</v>
      </c>
      <c r="G37" s="8">
        <f>ΛΕΥΚΩΣΙΑ!G37+ΛΑΡΝΑΚΑ!G37+ΛΕΜΕΣΟΣ!G37+ΑΜΜΟΧΩΣΤΟΣ!G37+ΠΑΦΟΣ!G37</f>
        <v>0</v>
      </c>
      <c r="H37" s="8">
        <f>ΛΕΥΚΩΣΙΑ!H37+ΛΑΡΝΑΚΑ!H37+ΛΕΜΕΣΟΣ!H37+ΑΜΜΟΧΩΣΤΟΣ!H37+ΠΑΦΟΣ!H37</f>
        <v>0</v>
      </c>
      <c r="I37" s="8">
        <f>ΛΕΥΚΩΣΙΑ!I37+ΛΑΡΝΑΚΑ!I37+ΛΕΜΕΣΟΣ!I37+ΑΜΜΟΧΩΣΤΟΣ!I37+ΠΑΦΟΣ!I37</f>
        <v>0</v>
      </c>
      <c r="J37" s="8">
        <f>ΛΕΥΚΩΣΙΑ!J37+ΛΑΡΝΑΚΑ!J37+ΛΕΜΕΣΟΣ!J37+ΑΜΜΟΧΩΣΤΟΣ!J37+ΠΑΦΟΣ!J37</f>
        <v>0</v>
      </c>
      <c r="K37" s="8">
        <f>ΛΕΥΚΩΣΙΑ!K37+ΛΑΡΝΑΚΑ!K37+ΛΕΜΕΣΟΣ!K37+ΑΜΜΟΧΩΣΤΟΣ!K37+ΠΑΦΟΣ!K37</f>
        <v>0</v>
      </c>
      <c r="L37">
        <f>ΛΕΥΚΩΣΙΑ!L37+ΛΑΡΝΑΚΑ!L37+ΛΕΜΕΣΟΣ!L37+ΑΜΜΟΧΩΣΤΟΣ!L37+ΠΑΦΟΣ!L37</f>
        <v>0</v>
      </c>
      <c r="M37">
        <f>ΛΕΥΚΩΣΙΑ!M37+ΛΑΡΝΑΚΑ!M37+ΛΕΜΕΣΟΣ!M37+ΑΜΜΟΧΩΣΤΟΣ!M37+ΠΑΦΟΣ!M37</f>
        <v>0</v>
      </c>
      <c r="N37" s="8">
        <f>SUM(B37:C37:D37:E37:F37:G37:H37:I37:J37:M37)</f>
        <v>0</v>
      </c>
    </row>
    <row r="38" spans="1:14" ht="12.75" hidden="1">
      <c r="A38" s="3" t="s">
        <v>10</v>
      </c>
      <c r="B38" s="8">
        <f>ΛΕΥΚΩΣΙΑ!B38+ΛΑΡΝΑΚΑ!B38+ΛΕΜΕΣΟΣ!B38+ΑΜΜΟΧΩΣΤΟΣ!B38+ΠΑΦΟΣ!B38</f>
        <v>0</v>
      </c>
      <c r="C38" s="8">
        <f>ΛΕΥΚΩΣΙΑ!C38+ΛΑΡΝΑΚΑ!C38+ΛΕΜΕΣΟΣ!C38+ΑΜΜΟΧΩΣΤΟΣ!C38+ΠΑΦΟΣ!C38</f>
        <v>0</v>
      </c>
      <c r="D38" s="8">
        <f>ΛΕΥΚΩΣΙΑ!D38+ΛΑΡΝΑΚΑ!D38+ΛΕΜΕΣΟΣ!D38+ΑΜΜΟΧΩΣΤΟΣ!D38+ΠΑΦΟΣ!D38</f>
        <v>0</v>
      </c>
      <c r="E38" s="8">
        <f>ΛΕΥΚΩΣΙΑ!E38+ΛΑΡΝΑΚΑ!E38+ΛΕΜΕΣΟΣ!E38+ΑΜΜΟΧΩΣΤΟΣ!E38+ΠΑΦΟΣ!E38</f>
        <v>0</v>
      </c>
      <c r="F38" s="8">
        <f>ΛΕΥΚΩΣΙΑ!F38+ΛΑΡΝΑΚΑ!F38+ΛΕΜΕΣΟΣ!F38+ΑΜΜΟΧΩΣΤΟΣ!F38+ΠΑΦΟΣ!F38</f>
        <v>0</v>
      </c>
      <c r="G38" s="8">
        <f>ΛΕΥΚΩΣΙΑ!G38+ΛΑΡΝΑΚΑ!G38+ΛΕΜΕΣΟΣ!G38+ΑΜΜΟΧΩΣΤΟΣ!G38+ΠΑΦΟΣ!G38</f>
        <v>0</v>
      </c>
      <c r="H38" s="8">
        <f>ΛΕΥΚΩΣΙΑ!H38+ΛΑΡΝΑΚΑ!H38+ΛΕΜΕΣΟΣ!H38+ΑΜΜΟΧΩΣΤΟΣ!H38+ΠΑΦΟΣ!H38</f>
        <v>0</v>
      </c>
      <c r="I38" s="8">
        <f>ΛΕΥΚΩΣΙΑ!I38+ΛΑΡΝΑΚΑ!I38+ΛΕΜΕΣΟΣ!I38+ΑΜΜΟΧΩΣΤΟΣ!I38+ΠΑΦΟΣ!I38</f>
        <v>0</v>
      </c>
      <c r="J38" s="8">
        <f>ΛΕΥΚΩΣΙΑ!J38+ΛΑΡΝΑΚΑ!J38+ΛΕΜΕΣΟΣ!J38+ΑΜΜΟΧΩΣΤΟΣ!J38+ΠΑΦΟΣ!J38</f>
        <v>0</v>
      </c>
      <c r="K38" s="8">
        <f>ΛΕΥΚΩΣΙΑ!K38+ΛΑΡΝΑΚΑ!K38+ΛΕΜΕΣΟΣ!K38+ΑΜΜΟΧΩΣΤΟΣ!K38+ΠΑΦΟΣ!K38</f>
        <v>0</v>
      </c>
      <c r="L38">
        <f>ΛΕΥΚΩΣΙΑ!L38+ΛΑΡΝΑΚΑ!L38+ΛΕΜΕΣΟΣ!L38+ΑΜΜΟΧΩΣΤΟΣ!L38+ΠΑΦΟΣ!L38</f>
        <v>0</v>
      </c>
      <c r="M38">
        <f>ΛΕΥΚΩΣΙΑ!M38+ΛΑΡΝΑΚΑ!M38+ΛΕΜΕΣΟΣ!M38+ΑΜΜΟΧΩΣΤΟΣ!M38+ΠΑΦΟΣ!M38</f>
        <v>0</v>
      </c>
      <c r="N38" s="8">
        <f>SUM(B38:C38:D38:E38:F38:G38:H38:I38:J38:M38)</f>
        <v>0</v>
      </c>
    </row>
    <row r="39" ht="12.75" hidden="1">
      <c r="A39" s="3"/>
    </row>
    <row r="40" spans="1:14" ht="12.75" hidden="1">
      <c r="A40" s="2" t="s">
        <v>11</v>
      </c>
      <c r="B40">
        <f>ΛΕΥΚΩΣΙΑ!B40+ΛΑΡΝΑΚΑ!B40+ΛΕΜΕΣΟΣ!B40+ΑΜΜΟΧΩΣΤΟΣ!B40+ΠΑΦΟΣ!B40</f>
        <v>0</v>
      </c>
      <c r="C40">
        <f>ΛΕΥΚΩΣΙΑ!C40+ΛΑΡΝΑΚΑ!C40+ΛΕΜΕΣΟΣ!C40+ΑΜΜΟΧΩΣΤΟΣ!C40+ΠΑΦΟΣ!C40</f>
        <v>0</v>
      </c>
      <c r="D40">
        <f>ΛΕΥΚΩΣΙΑ!D40+ΛΑΡΝΑΚΑ!D40+ΛΕΜΕΣΟΣ!D40+ΑΜΜΟΧΩΣΤΟΣ!D40+ΠΑΦΟΣ!D40</f>
        <v>0</v>
      </c>
      <c r="E40">
        <f>ΛΕΥΚΩΣΙΑ!E40+ΛΑΡΝΑΚΑ!E40+ΛΕΜΕΣΟΣ!E40+ΑΜΜΟΧΩΣΤΟΣ!E40+ΠΑΦΟΣ!E40</f>
        <v>0</v>
      </c>
      <c r="F40">
        <f>ΛΕΥΚΩΣΙΑ!F40+ΛΑΡΝΑΚΑ!F40+ΛΕΜΕΣΟΣ!F40+ΑΜΜΟΧΩΣΤΟΣ!F40+ΠΑΦΟΣ!F40</f>
        <v>0</v>
      </c>
      <c r="G40">
        <f>ΛΕΥΚΩΣΙΑ!G40+ΛΑΡΝΑΚΑ!G40+ΛΕΜΕΣΟΣ!G40+ΑΜΜΟΧΩΣΤΟΣ!G40+ΠΑΦΟΣ!G40</f>
        <v>0</v>
      </c>
      <c r="H40">
        <f>ΛΕΥΚΩΣΙΑ!H40+ΛΑΡΝΑΚΑ!H40+ΛΕΜΕΣΟΣ!H40+ΑΜΜΟΧΩΣΤΟΣ!H40+ΠΑΦΟΣ!H40</f>
        <v>0</v>
      </c>
      <c r="I40">
        <f>ΛΕΥΚΩΣΙΑ!I40+ΛΑΡΝΑΚΑ!I40+ΛΕΜΕΣΟΣ!I40+ΑΜΜΟΧΩΣΤΟΣ!I40+ΠΑΦΟΣ!I40</f>
        <v>0</v>
      </c>
      <c r="J40">
        <f>ΛΕΥΚΩΣΙΑ!J40+ΛΑΡΝΑΚΑ!J40+ΛΕΜΕΣΟΣ!J40+ΑΜΜΟΧΩΣΤΟΣ!J40+ΠΑΦΟΣ!J40</f>
        <v>0</v>
      </c>
      <c r="K40">
        <f>ΛΕΥΚΩΣΙΑ!K40+ΛΑΡΝΑΚΑ!K40+ΛΕΜΕΣΟΣ!K40+ΑΜΜΟΧΩΣΤΟΣ!K40+ΠΑΦΟΣ!K40</f>
        <v>0</v>
      </c>
      <c r="L40">
        <f>ΛΕΥΚΩΣΙΑ!L40+ΛΑΡΝΑΚΑ!L40+ΛΕΜΕΣΟΣ!L40+ΑΜΜΟΧΩΣΤΟΣ!L40+ΠΑΦΟΣ!L40</f>
        <v>0</v>
      </c>
      <c r="M40">
        <f>ΛΕΥΚΩΣΙΑ!M40+ΛΑΡΝΑΚΑ!M40+ΛΕΜΕΣΟΣ!M40+ΑΜΜΟΧΩΣΤΟΣ!M40+ΠΑΦΟΣ!M40</f>
        <v>0</v>
      </c>
      <c r="N40">
        <f>SUM(B40:C40:D40:E40:F40:G40:H40:I40:J40:M40)</f>
        <v>0</v>
      </c>
    </row>
    <row r="41" spans="1:14" ht="12.75" hidden="1">
      <c r="A41" s="3" t="s">
        <v>12</v>
      </c>
      <c r="B41">
        <f>ΛΕΥΚΩΣΙΑ!B41+ΛΑΡΝΑΚΑ!B41+ΛΕΜΕΣΟΣ!B41+ΑΜΜΟΧΩΣΤΟΣ!B41+ΠΑΦΟΣ!B41</f>
        <v>0</v>
      </c>
      <c r="C41">
        <f>ΛΕΥΚΩΣΙΑ!C41+ΛΑΡΝΑΚΑ!C41+ΛΕΜΕΣΟΣ!C41+ΑΜΜΟΧΩΣΤΟΣ!C41+ΠΑΦΟΣ!C41</f>
        <v>0</v>
      </c>
      <c r="D41">
        <f>ΛΕΥΚΩΣΙΑ!D41+ΛΑΡΝΑΚΑ!D41+ΛΕΜΕΣΟΣ!D41+ΑΜΜΟΧΩΣΤΟΣ!D41+ΠΑΦΟΣ!D41</f>
        <v>0</v>
      </c>
      <c r="E41">
        <f>ΛΕΥΚΩΣΙΑ!E41+ΛΑΡΝΑΚΑ!E41+ΛΕΜΕΣΟΣ!E41+ΑΜΜΟΧΩΣΤΟΣ!E41+ΠΑΦΟΣ!E41</f>
        <v>0</v>
      </c>
      <c r="F41">
        <f>ΛΕΥΚΩΣΙΑ!F41+ΛΑΡΝΑΚΑ!F41+ΛΕΜΕΣΟΣ!F41+ΑΜΜΟΧΩΣΤΟΣ!F41+ΠΑΦΟΣ!F41</f>
        <v>0</v>
      </c>
      <c r="G41">
        <f>ΛΕΥΚΩΣΙΑ!G41+ΛΑΡΝΑΚΑ!G41+ΛΕΜΕΣΟΣ!G41+ΑΜΜΟΧΩΣΤΟΣ!G41+ΠΑΦΟΣ!G41</f>
        <v>0</v>
      </c>
      <c r="H41">
        <f>ΛΕΥΚΩΣΙΑ!H41+ΛΑΡΝΑΚΑ!H41+ΛΕΜΕΣΟΣ!H41+ΑΜΜΟΧΩΣΤΟΣ!H41+ΠΑΦΟΣ!H41</f>
        <v>0</v>
      </c>
      <c r="I41">
        <f>ΛΕΥΚΩΣΙΑ!I41+ΛΑΡΝΑΚΑ!I41+ΛΕΜΕΣΟΣ!I41+ΑΜΜΟΧΩΣΤΟΣ!I41+ΠΑΦΟΣ!I41</f>
        <v>0</v>
      </c>
      <c r="J41">
        <f>ΛΕΥΚΩΣΙΑ!J41+ΛΑΡΝΑΚΑ!J41+ΛΕΜΕΣΟΣ!J41+ΑΜΜΟΧΩΣΤΟΣ!J41+ΠΑΦΟΣ!J41</f>
        <v>0</v>
      </c>
      <c r="K41">
        <f>ΛΕΥΚΩΣΙΑ!K41+ΛΑΡΝΑΚΑ!K41+ΛΕΜΕΣΟΣ!K41+ΑΜΜΟΧΩΣΤΟΣ!K41+ΠΑΦΟΣ!K41</f>
        <v>0</v>
      </c>
      <c r="L41">
        <f>ΛΕΥΚΩΣΙΑ!L41+ΛΑΡΝΑΚΑ!L41+ΛΕΜΕΣΟΣ!L41+ΑΜΜΟΧΩΣΤΟΣ!L41+ΠΑΦΟΣ!L41</f>
        <v>0</v>
      </c>
      <c r="M41">
        <f>ΛΕΥΚΩΣΙΑ!M41+ΛΑΡΝΑΚΑ!M41+ΛΕΜΕΣΟΣ!M41+ΑΜΜΟΧΩΣΤΟΣ!M41+ΠΑΦΟΣ!M41</f>
        <v>0</v>
      </c>
      <c r="N41">
        <f>SUM(B41:C41:D41:E41:F41:G41:H41:I41:J41:M41)</f>
        <v>0</v>
      </c>
    </row>
    <row r="42" spans="1:14" ht="12.75" hidden="1">
      <c r="A42" s="3" t="s">
        <v>14</v>
      </c>
      <c r="B42" s="8">
        <f>ΛΕΥΚΩΣΙΑ!B42+ΛΑΡΝΑΚΑ!B42+ΛΕΜΕΣΟΣ!B42+ΑΜΜΟΧΩΣΤΟΣ!B42+ΠΑΦΟΣ!B42</f>
        <v>0</v>
      </c>
      <c r="C42" s="8">
        <f>ΛΕΥΚΩΣΙΑ!C42+ΛΑΡΝΑΚΑ!C42+ΛΕΜΕΣΟΣ!C42+ΑΜΜΟΧΩΣΤΟΣ!C42+ΠΑΦΟΣ!C42</f>
        <v>0</v>
      </c>
      <c r="D42" s="8">
        <f>ΛΕΥΚΩΣΙΑ!D42+ΛΑΡΝΑΚΑ!D42+ΛΕΜΕΣΟΣ!D42+ΑΜΜΟΧΩΣΤΟΣ!D42+ΠΑΦΟΣ!D42</f>
        <v>0</v>
      </c>
      <c r="E42" s="8">
        <f>ΛΕΥΚΩΣΙΑ!E42+ΛΑΡΝΑΚΑ!E42+ΛΕΜΕΣΟΣ!E42+ΑΜΜΟΧΩΣΤΟΣ!E42+ΠΑΦΟΣ!E42</f>
        <v>0</v>
      </c>
      <c r="F42" s="8">
        <f>ΛΕΥΚΩΣΙΑ!F42+ΛΑΡΝΑΚΑ!F42+ΛΕΜΕΣΟΣ!F42+ΑΜΜΟΧΩΣΤΟΣ!F42+ΠΑΦΟΣ!F42</f>
        <v>0</v>
      </c>
      <c r="G42" s="8">
        <f>ΛΕΥΚΩΣΙΑ!G42+ΛΑΡΝΑΚΑ!G42+ΛΕΜΕΣΟΣ!G42+ΑΜΜΟΧΩΣΤΟΣ!G42+ΠΑΦΟΣ!G42</f>
        <v>0</v>
      </c>
      <c r="H42" s="8">
        <f>ΛΕΥΚΩΣΙΑ!H42+ΛΑΡΝΑΚΑ!H42+ΛΕΜΕΣΟΣ!H42+ΑΜΜΟΧΩΣΤΟΣ!H42+ΠΑΦΟΣ!H42</f>
        <v>0</v>
      </c>
      <c r="I42" s="8">
        <f>ΛΕΥΚΩΣΙΑ!I42+ΛΑΡΝΑΚΑ!I42+ΛΕΜΕΣΟΣ!I42+ΑΜΜΟΧΩΣΤΟΣ!I42+ΠΑΦΟΣ!I42</f>
        <v>0</v>
      </c>
      <c r="J42" s="8">
        <f>ΛΕΥΚΩΣΙΑ!J42+ΛΑΡΝΑΚΑ!J42+ΛΕΜΕΣΟΣ!J42+ΑΜΜΟΧΩΣΤΟΣ!J42+ΠΑΦΟΣ!J42</f>
        <v>0</v>
      </c>
      <c r="K42" s="8">
        <f>ΛΕΥΚΩΣΙΑ!K42+ΛΑΡΝΑΚΑ!K42+ΛΕΜΕΣΟΣ!K42+ΑΜΜΟΧΩΣΤΟΣ!K42+ΠΑΦΟΣ!K42</f>
        <v>0</v>
      </c>
      <c r="L42">
        <f>ΛΕΥΚΩΣΙΑ!L42+ΛΑΡΝΑΚΑ!L42+ΛΕΜΕΣΟΣ!L42+ΑΜΜΟΧΩΣΤΟΣ!L42+ΠΑΦΟΣ!L42</f>
        <v>0</v>
      </c>
      <c r="M42">
        <f>ΛΕΥΚΩΣΙΑ!M42+ΛΑΡΝΑΚΑ!M42+ΛΕΜΕΣΟΣ!M42+ΑΜΜΟΧΩΣΤΟΣ!M42+ΠΑΦΟΣ!M42</f>
        <v>0</v>
      </c>
      <c r="N42" s="8">
        <f>SUM(B42:C42:D42:E42:F42:G42:H42:I42:J42:M42)</f>
        <v>0</v>
      </c>
    </row>
    <row r="43" spans="1:14" ht="12.75" hidden="1">
      <c r="A43" s="3" t="s">
        <v>13</v>
      </c>
      <c r="B43" s="8">
        <f>ΛΕΥΚΩΣΙΑ!B43+ΛΑΡΝΑΚΑ!B43+ΛΕΜΕΣΟΣ!B43+ΑΜΜΟΧΩΣΤΟΣ!B43+ΠΑΦΟΣ!B43</f>
        <v>0</v>
      </c>
      <c r="C43" s="8">
        <f>ΛΕΥΚΩΣΙΑ!C43+ΛΑΡΝΑΚΑ!C43+ΛΕΜΕΣΟΣ!C43+ΑΜΜΟΧΩΣΤΟΣ!C43+ΠΑΦΟΣ!C43</f>
        <v>0</v>
      </c>
      <c r="D43" s="8">
        <f>ΛΕΥΚΩΣΙΑ!D43+ΛΑΡΝΑΚΑ!D43+ΛΕΜΕΣΟΣ!D43+ΑΜΜΟΧΩΣΤΟΣ!D43+ΠΑΦΟΣ!D43</f>
        <v>0</v>
      </c>
      <c r="E43" s="8">
        <f>ΛΕΥΚΩΣΙΑ!E43+ΛΑΡΝΑΚΑ!E43+ΛΕΜΕΣΟΣ!E43+ΑΜΜΟΧΩΣΤΟΣ!E43+ΠΑΦΟΣ!E43</f>
        <v>0</v>
      </c>
      <c r="F43" s="8">
        <f>ΛΕΥΚΩΣΙΑ!F43+ΛΑΡΝΑΚΑ!F43+ΛΕΜΕΣΟΣ!F43+ΑΜΜΟΧΩΣΤΟΣ!F43+ΠΑΦΟΣ!F43</f>
        <v>0</v>
      </c>
      <c r="G43" s="8">
        <f>ΛΕΥΚΩΣΙΑ!G43+ΛΑΡΝΑΚΑ!G43+ΛΕΜΕΣΟΣ!G43+ΑΜΜΟΧΩΣΤΟΣ!G43+ΠΑΦΟΣ!G43</f>
        <v>0</v>
      </c>
      <c r="H43" s="8">
        <f>ΛΕΥΚΩΣΙΑ!H43+ΛΑΡΝΑΚΑ!H43+ΛΕΜΕΣΟΣ!H43+ΑΜΜΟΧΩΣΤΟΣ!H43+ΠΑΦΟΣ!H43</f>
        <v>0</v>
      </c>
      <c r="I43" s="8">
        <f>ΛΕΥΚΩΣΙΑ!I43+ΛΑΡΝΑΚΑ!I43+ΛΕΜΕΣΟΣ!I43+ΑΜΜΟΧΩΣΤΟΣ!I43+ΠΑΦΟΣ!I43</f>
        <v>0</v>
      </c>
      <c r="J43" s="8">
        <f>ΛΕΥΚΩΣΙΑ!J43+ΛΑΡΝΑΚΑ!J43+ΛΕΜΕΣΟΣ!J43+ΑΜΜΟΧΩΣΤΟΣ!J43+ΠΑΦΟΣ!J43</f>
        <v>0</v>
      </c>
      <c r="K43" s="8">
        <f>ΛΕΥΚΩΣΙΑ!K43+ΛΑΡΝΑΚΑ!K43+ΛΕΜΕΣΟΣ!K43+ΑΜΜΟΧΩΣΤΟΣ!K43+ΠΑΦΟΣ!K43</f>
        <v>0</v>
      </c>
      <c r="L43">
        <f>ΛΕΥΚΩΣΙΑ!L43+ΛΑΡΝΑΚΑ!L43+ΛΕΜΕΣΟΣ!L43+ΑΜΜΟΧΩΣΤΟΣ!L43+ΠΑΦΟΣ!L43</f>
        <v>0</v>
      </c>
      <c r="M43">
        <f>ΛΕΥΚΩΣΙΑ!M43+ΛΑΡΝΑΚΑ!M43+ΛΕΜΕΣΟΣ!M43+ΑΜΜΟΧΩΣΤΟΣ!M43+ΠΑΦΟΣ!M43</f>
        <v>0</v>
      </c>
      <c r="N43" s="8">
        <f>SUM(B43:C43:D43:E43:F43:G43:H43:I43:J43:M43)</f>
        <v>0</v>
      </c>
    </row>
    <row r="44" ht="12.75" hidden="1"/>
    <row r="45" spans="1:21" s="9" customFormat="1" ht="13.5" thickBot="1">
      <c r="A45" s="14" t="s">
        <v>17</v>
      </c>
      <c r="B45" s="15" t="s">
        <v>16</v>
      </c>
      <c r="C45" s="15" t="s">
        <v>23</v>
      </c>
      <c r="D45" s="15" t="s">
        <v>25</v>
      </c>
      <c r="E45" s="15" t="s">
        <v>27</v>
      </c>
      <c r="F45" s="15" t="s">
        <v>29</v>
      </c>
      <c r="G45" s="15" t="s">
        <v>31</v>
      </c>
      <c r="H45" s="15" t="s">
        <v>32</v>
      </c>
      <c r="I45" s="15" t="s">
        <v>36</v>
      </c>
      <c r="J45" s="15" t="s">
        <v>37</v>
      </c>
      <c r="K45" s="15" t="s">
        <v>39</v>
      </c>
      <c r="L45" s="22" t="s">
        <v>41</v>
      </c>
      <c r="M45" s="22" t="s">
        <v>44</v>
      </c>
      <c r="N45" s="14" t="s">
        <v>21</v>
      </c>
      <c r="O45" s="16"/>
      <c r="P45" s="16"/>
      <c r="Q45" s="16"/>
      <c r="R45" s="16"/>
      <c r="S45" s="16"/>
      <c r="T45" s="16"/>
      <c r="U45" s="16"/>
    </row>
    <row r="46" spans="1:14" ht="12.75" hidden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.75" hidden="1">
      <c r="A47" s="10" t="s">
        <v>1</v>
      </c>
      <c r="B47" s="11">
        <f aca="true" t="shared" si="0" ref="B47:C49">B3+B25</f>
        <v>544</v>
      </c>
      <c r="C47" s="11">
        <f t="shared" si="0"/>
        <v>649</v>
      </c>
      <c r="D47" s="11">
        <f aca="true" t="shared" si="1" ref="D47:E49">D3+D25</f>
        <v>902</v>
      </c>
      <c r="E47" s="11">
        <f t="shared" si="1"/>
        <v>792</v>
      </c>
      <c r="F47" s="11">
        <f aca="true" t="shared" si="2" ref="F47:G49">F3+F25</f>
        <v>843</v>
      </c>
      <c r="G47" s="11">
        <f t="shared" si="2"/>
        <v>912</v>
      </c>
      <c r="H47" s="11">
        <f aca="true" t="shared" si="3" ref="H47:I49">H3+H25</f>
        <v>901</v>
      </c>
      <c r="I47" s="11">
        <f t="shared" si="3"/>
        <v>650</v>
      </c>
      <c r="J47" s="11">
        <f aca="true" t="shared" si="4" ref="J47:K49">J3+J25</f>
        <v>874</v>
      </c>
      <c r="K47" s="11">
        <f>K3+K25</f>
        <v>885</v>
      </c>
      <c r="L47" s="11">
        <f>ΛΕΥΚΩΣΙΑ!L47+ΛΑΡΝΑΚΑ!L47+ΛΕΜΕΣΟΣ!L47+ΑΜΜΟΧΩΣΤΟΣ!L47+ΠΑΦΟΣ!L47</f>
        <v>845</v>
      </c>
      <c r="M47" s="11">
        <f>ΛΕΥΚΩΣΙΑ!M47+ΛΑΡΝΑΚΑ!M47+ΛΕΜΕΣΟΣ!M47+ΑΜΜΟΧΩΣΤΟΣ!M47+ΠΑΦΟΣ!M47</f>
        <v>1092</v>
      </c>
      <c r="N47" s="11">
        <f>SUM(B47:M47)</f>
        <v>9889</v>
      </c>
    </row>
    <row r="48" spans="1:14" ht="12.75" hidden="1">
      <c r="A48" s="12" t="s">
        <v>2</v>
      </c>
      <c r="B48" s="11">
        <f t="shared" si="0"/>
        <v>605</v>
      </c>
      <c r="C48" s="11">
        <f t="shared" si="0"/>
        <v>769</v>
      </c>
      <c r="D48" s="11">
        <f t="shared" si="1"/>
        <v>1064</v>
      </c>
      <c r="E48" s="11">
        <f t="shared" si="1"/>
        <v>946</v>
      </c>
      <c r="F48" s="11">
        <f t="shared" si="2"/>
        <v>1010</v>
      </c>
      <c r="G48" s="11">
        <f>G4+G26</f>
        <v>1186</v>
      </c>
      <c r="H48" s="11">
        <f t="shared" si="3"/>
        <v>1049</v>
      </c>
      <c r="I48" s="11">
        <f t="shared" si="3"/>
        <v>769</v>
      </c>
      <c r="J48" s="11">
        <f t="shared" si="4"/>
        <v>1049</v>
      </c>
      <c r="K48" s="11">
        <f t="shared" si="4"/>
        <v>1099</v>
      </c>
      <c r="L48" s="11">
        <f>ΛΕΥΚΩΣΙΑ!L48+ΛΑΡΝΑΚΑ!L48+ΛΕΜΕΣΟΣ!L48+ΑΜΜΟΧΩΣΤΟΣ!L48+ΠΑΦΟΣ!L48</f>
        <v>970</v>
      </c>
      <c r="M48" s="11">
        <f>ΛΕΥΚΩΣΙΑ!M48+ΛΑΡΝΑΚΑ!M48+ΛΕΜΕΣΟΣ!M48+ΑΜΜΟΧΩΣΤΟΣ!M48+ΠΑΦΟΣ!M48</f>
        <v>1405</v>
      </c>
      <c r="N48" s="11">
        <f>SUM(B48:M48)</f>
        <v>11921</v>
      </c>
    </row>
    <row r="49" spans="1:14" ht="12.75" hidden="1">
      <c r="A49" s="12" t="s">
        <v>3</v>
      </c>
      <c r="B49" s="13">
        <f t="shared" si="0"/>
        <v>140211218.13</v>
      </c>
      <c r="C49" s="13">
        <f t="shared" si="0"/>
        <v>205837646.91</v>
      </c>
      <c r="D49" s="13">
        <f t="shared" si="1"/>
        <v>255541269.16</v>
      </c>
      <c r="E49" s="13">
        <f t="shared" si="1"/>
        <v>212656995.29</v>
      </c>
      <c r="F49" s="13">
        <f t="shared" si="2"/>
        <v>221816075.18</v>
      </c>
      <c r="G49" s="13">
        <f>G5+G27</f>
        <v>265786037.73</v>
      </c>
      <c r="H49" s="13">
        <f t="shared" si="3"/>
        <v>215654927.98</v>
      </c>
      <c r="I49" s="13">
        <f t="shared" si="3"/>
        <v>137109567.01</v>
      </c>
      <c r="J49" s="13">
        <f t="shared" si="4"/>
        <v>189001807.69</v>
      </c>
      <c r="K49" s="13">
        <f t="shared" si="4"/>
        <v>209951374.51</v>
      </c>
      <c r="L49" s="13">
        <f>ΛΕΥΚΩΣΙΑ!L49+ΛΑΡΝΑΚΑ!L49+ΛΕΜΕΣΟΣ!L49+ΑΜΜΟΧΩΣΤΟΣ!L49+ΠΑΦΟΣ!L49</f>
        <v>204584122.39999998</v>
      </c>
      <c r="M49" s="13">
        <f>ΛΕΥΚΩΣΙΑ!M49+ΛΑΡΝΑΚΑ!M49+ΛΕΜΕΣΟΣ!M49+ΑΜΜΟΧΩΣΤΟΣ!M49+ΠΑΦΟΣ!M49</f>
        <v>276819464.16999996</v>
      </c>
      <c r="N49" s="13">
        <f>SUM(B49:M49)</f>
        <v>2534970506.16</v>
      </c>
    </row>
    <row r="50" spans="1:14" ht="12.75" hidden="1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2.75" hidden="1">
      <c r="A51" s="10" t="s">
        <v>4</v>
      </c>
      <c r="B51" s="11">
        <f aca="true" t="shared" si="5" ref="B51:C55">B7+B29</f>
        <v>378</v>
      </c>
      <c r="C51" s="11">
        <f t="shared" si="5"/>
        <v>440</v>
      </c>
      <c r="D51" s="11">
        <f aca="true" t="shared" si="6" ref="D51:E55">D7+D29</f>
        <v>429</v>
      </c>
      <c r="E51" s="11">
        <f t="shared" si="6"/>
        <v>413</v>
      </c>
      <c r="F51" s="11">
        <f aca="true" t="shared" si="7" ref="F51:G55">F7+F29</f>
        <v>470</v>
      </c>
      <c r="G51" s="11">
        <f t="shared" si="7"/>
        <v>451</v>
      </c>
      <c r="H51" s="11">
        <f aca="true" t="shared" si="8" ref="H51:I55">H7+H29</f>
        <v>515</v>
      </c>
      <c r="I51" s="11">
        <f t="shared" si="8"/>
        <v>369</v>
      </c>
      <c r="J51" s="11">
        <f aca="true" t="shared" si="9" ref="J51:K55">J7+J29</f>
        <v>472</v>
      </c>
      <c r="K51" s="11">
        <f t="shared" si="9"/>
        <v>431</v>
      </c>
      <c r="L51" s="11">
        <f>ΛΕΥΚΩΣΙΑ!L51+ΛΑΡΝΑΚΑ!L51+ΛΕΜΕΣΟΣ!L51+ΑΜΜΟΧΩΣΤΟΣ!L51+ΠΑΦΟΣ!L51</f>
        <v>504</v>
      </c>
      <c r="M51" s="11">
        <f>ΛΕΥΚΩΣΙΑ!M51+ΛΑΡΝΑΚΑ!M51+ΛΕΜΕΣΟΣ!M51+ΑΜΜΟΧΩΣΤΟΣ!M51+ΠΑΦΟΣ!M51</f>
        <v>579</v>
      </c>
      <c r="N51" s="11">
        <f>SUM(B51:M51)</f>
        <v>5451</v>
      </c>
    </row>
    <row r="52" spans="1:14" ht="12.75" hidden="1">
      <c r="A52" s="12" t="s">
        <v>2</v>
      </c>
      <c r="B52" s="11">
        <f t="shared" si="5"/>
        <v>408</v>
      </c>
      <c r="C52" s="11">
        <f t="shared" si="5"/>
        <v>476</v>
      </c>
      <c r="D52" s="11">
        <f t="shared" si="6"/>
        <v>466</v>
      </c>
      <c r="E52" s="11">
        <f t="shared" si="6"/>
        <v>450</v>
      </c>
      <c r="F52" s="11">
        <f t="shared" si="7"/>
        <v>507</v>
      </c>
      <c r="G52" s="11">
        <f t="shared" si="7"/>
        <v>481</v>
      </c>
      <c r="H52" s="11">
        <f t="shared" si="8"/>
        <v>559</v>
      </c>
      <c r="I52" s="11">
        <f t="shared" si="8"/>
        <v>392</v>
      </c>
      <c r="J52" s="11">
        <f t="shared" si="9"/>
        <v>508</v>
      </c>
      <c r="K52" s="11">
        <f t="shared" si="9"/>
        <v>471</v>
      </c>
      <c r="L52" s="11">
        <f>ΛΕΥΚΩΣΙΑ!L52+ΛΑΡΝΑΚΑ!L52+ΛΕΜΕΣΟΣ!L52+ΑΜΜΟΧΩΣΤΟΣ!L52+ΠΑΦΟΣ!L52</f>
        <v>566</v>
      </c>
      <c r="M52" s="11">
        <f>ΛΕΥΚΩΣΙΑ!M52+ΛΑΡΝΑΚΑ!M52+ΛΕΜΕΣΟΣ!M52+ΑΜΜΟΧΩΣΤΟΣ!M52+ΠΑΦΟΣ!M52</f>
        <v>639</v>
      </c>
      <c r="N52" s="11">
        <f>SUM(B52:M52)</f>
        <v>5923</v>
      </c>
    </row>
    <row r="53" spans="1:14" ht="12.75" hidden="1">
      <c r="A53" s="12" t="s">
        <v>5</v>
      </c>
      <c r="B53" s="13">
        <f t="shared" si="5"/>
        <v>51899273.08</v>
      </c>
      <c r="C53" s="13">
        <f t="shared" si="5"/>
        <v>70099338.19999999</v>
      </c>
      <c r="D53" s="13">
        <f t="shared" si="6"/>
        <v>69040624.37</v>
      </c>
      <c r="E53" s="13">
        <f t="shared" si="6"/>
        <v>56288863.14</v>
      </c>
      <c r="F53" s="13">
        <f t="shared" si="7"/>
        <v>54666222.75999999</v>
      </c>
      <c r="G53" s="13">
        <f t="shared" si="7"/>
        <v>58667612.68000001</v>
      </c>
      <c r="H53" s="13">
        <f t="shared" si="8"/>
        <v>65758920.45</v>
      </c>
      <c r="I53" s="13">
        <f t="shared" si="8"/>
        <v>44428237.169999994</v>
      </c>
      <c r="J53" s="13">
        <f t="shared" si="9"/>
        <v>62178675.41000001</v>
      </c>
      <c r="K53" s="13">
        <f t="shared" si="9"/>
        <v>49243011.699999996</v>
      </c>
      <c r="L53" s="13">
        <f>ΛΕΥΚΩΣΙΑ!L53+ΛΑΡΝΑΚΑ!L53+ΛΕΜΕΣΟΣ!L53+ΑΜΜΟΧΩΣΤΟΣ!L53+ΠΑΦΟΣ!L53</f>
        <v>56611080.120000005</v>
      </c>
      <c r="M53" s="13">
        <f>ΛΕΥΚΩΣΙΑ!M53+ΛΑΡΝΑΚΑ!M53+ΛΕΜΕΣΟΣ!M53+ΑΜΜΟΧΩΣΤΟΣ!M53+ΠΑΦΟΣ!M53</f>
        <v>81699635.99</v>
      </c>
      <c r="N53" s="13">
        <f>SUM(B53:M53)</f>
        <v>720581495.07</v>
      </c>
    </row>
    <row r="54" spans="1:14" ht="12.75" hidden="1">
      <c r="A54" s="12" t="s">
        <v>6</v>
      </c>
      <c r="B54" s="13">
        <f t="shared" si="5"/>
        <v>66259358</v>
      </c>
      <c r="C54" s="13">
        <f t="shared" si="5"/>
        <v>88824517.08</v>
      </c>
      <c r="D54" s="13">
        <f t="shared" si="6"/>
        <v>91985610.63</v>
      </c>
      <c r="E54" s="13">
        <f t="shared" si="6"/>
        <v>76196794.82</v>
      </c>
      <c r="F54" s="13">
        <f t="shared" si="7"/>
        <v>77594319.08</v>
      </c>
      <c r="G54" s="13">
        <f t="shared" si="7"/>
        <v>78177424.99000001</v>
      </c>
      <c r="H54" s="13">
        <f t="shared" si="8"/>
        <v>91641609.23</v>
      </c>
      <c r="I54" s="13">
        <f t="shared" si="8"/>
        <v>63320916.58</v>
      </c>
      <c r="J54" s="13">
        <f t="shared" si="9"/>
        <v>83015684.23</v>
      </c>
      <c r="K54" s="13">
        <f t="shared" si="9"/>
        <v>67010718.16</v>
      </c>
      <c r="L54" s="13">
        <f>ΛΕΥΚΩΣΙΑ!L54+ΛΑΡΝΑΚΑ!L54+ΛΕΜΕΣΟΣ!L54+ΑΜΜΟΧΩΣΤΟΣ!L54+ΠΑΦΟΣ!L54</f>
        <v>76172037.59</v>
      </c>
      <c r="M54" s="13">
        <f>ΛΕΥΚΩΣΙΑ!M54+ΛΑΡΝΑΚΑ!M54+ΛΕΜΕΣΟΣ!M54+ΑΜΜΟΧΩΣΤΟΣ!M54+ΠΑΦΟΣ!M54</f>
        <v>114295425.75</v>
      </c>
      <c r="N54" s="13">
        <f>SUM(B54:M54)</f>
        <v>974494416.14</v>
      </c>
    </row>
    <row r="55" spans="1:14" ht="12.75" hidden="1">
      <c r="A55" s="12" t="s">
        <v>7</v>
      </c>
      <c r="B55" s="13">
        <f t="shared" si="5"/>
        <v>998506</v>
      </c>
      <c r="C55" s="13">
        <f t="shared" si="5"/>
        <v>1344133</v>
      </c>
      <c r="D55" s="13">
        <f t="shared" si="6"/>
        <v>1663918</v>
      </c>
      <c r="E55" s="13">
        <f t="shared" si="6"/>
        <v>1499632</v>
      </c>
      <c r="F55" s="13">
        <f t="shared" si="7"/>
        <v>1698488</v>
      </c>
      <c r="G55" s="13">
        <f t="shared" si="7"/>
        <v>1424190</v>
      </c>
      <c r="H55" s="13">
        <f t="shared" si="8"/>
        <v>2413524</v>
      </c>
      <c r="I55" s="13">
        <f t="shared" si="8"/>
        <v>1347700</v>
      </c>
      <c r="J55" s="13">
        <f t="shared" si="9"/>
        <v>1515172</v>
      </c>
      <c r="K55" s="13">
        <f t="shared" si="9"/>
        <v>1224913</v>
      </c>
      <c r="L55" s="13">
        <f>ΛΕΥΚΩΣΙΑ!L55+ΛΑΡΝΑΚΑ!L55+ΛΕΜΕΣΟΣ!L55+ΑΜΜΟΧΩΣΤΟΣ!L55+ΠΑΦΟΣ!L55</f>
        <v>1386251</v>
      </c>
      <c r="M55" s="13">
        <f>ΛΕΥΚΩΣΙΑ!M55+ΛΑΡΝΑΚΑ!M55+ΛΕΜΕΣΟΣ!M55+ΑΜΜΟΧΩΣΤΟΣ!M55+ΠΑΦΟΣ!M55</f>
        <v>2497581</v>
      </c>
      <c r="N55" s="13">
        <f>SUM(B55:M55)</f>
        <v>19014008</v>
      </c>
    </row>
    <row r="56" spans="1:14" ht="12.75" hidden="1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2.75" hidden="1">
      <c r="A57" s="10" t="s">
        <v>8</v>
      </c>
      <c r="B57" s="11">
        <f aca="true" t="shared" si="10" ref="B57:C60">B13+B35</f>
        <v>4</v>
      </c>
      <c r="C57" s="11">
        <f t="shared" si="10"/>
        <v>8</v>
      </c>
      <c r="D57" s="11">
        <f aca="true" t="shared" si="11" ref="D57:E60">D13+D35</f>
        <v>11</v>
      </c>
      <c r="E57" s="11">
        <f t="shared" si="11"/>
        <v>6</v>
      </c>
      <c r="F57" s="11">
        <f aca="true" t="shared" si="12" ref="F57:G60">F13+F35</f>
        <v>4</v>
      </c>
      <c r="G57" s="11">
        <f t="shared" si="12"/>
        <v>6</v>
      </c>
      <c r="H57" s="11">
        <f aca="true" t="shared" si="13" ref="H57:I60">H13+H35</f>
        <v>9</v>
      </c>
      <c r="I57" s="11">
        <f t="shared" si="13"/>
        <v>8</v>
      </c>
      <c r="J57" s="11">
        <f aca="true" t="shared" si="14" ref="J57:K60">J13+J35</f>
        <v>12</v>
      </c>
      <c r="K57" s="11">
        <f t="shared" si="14"/>
        <v>10</v>
      </c>
      <c r="L57" s="11">
        <f>ΛΕΥΚΩΣΙΑ!L57+ΛΑΡΝΑΚΑ!L57+ΛΕΜΕΣΟΣ!L57+ΑΜΜΟΧΩΣΤΟΣ!L57+ΠΑΦΟΣ!L57</f>
        <v>13</v>
      </c>
      <c r="M57" s="11">
        <f>ΛΕΥΚΩΣΙΑ!M57+ΛΑΡΝΑΚΑ!M57+ΛΕΜΕΣΟΣ!M57+ΑΜΜΟΧΩΣΤΟΣ!M57+ΠΑΦΟΣ!M57</f>
        <v>14</v>
      </c>
      <c r="N57" s="11">
        <f>SUM(B57:M57)</f>
        <v>105</v>
      </c>
    </row>
    <row r="58" spans="1:14" ht="12.75" hidden="1">
      <c r="A58" s="12" t="s">
        <v>2</v>
      </c>
      <c r="B58" s="11">
        <f t="shared" si="10"/>
        <v>9</v>
      </c>
      <c r="C58" s="11">
        <f t="shared" si="10"/>
        <v>8</v>
      </c>
      <c r="D58" s="11">
        <f t="shared" si="11"/>
        <v>11</v>
      </c>
      <c r="E58" s="11">
        <f t="shared" si="11"/>
        <v>6</v>
      </c>
      <c r="F58" s="11">
        <f t="shared" si="12"/>
        <v>12</v>
      </c>
      <c r="G58" s="11">
        <f t="shared" si="12"/>
        <v>6</v>
      </c>
      <c r="H58" s="11">
        <f t="shared" si="13"/>
        <v>22</v>
      </c>
      <c r="I58" s="11">
        <f t="shared" si="13"/>
        <v>8</v>
      </c>
      <c r="J58" s="11">
        <f t="shared" si="14"/>
        <v>13</v>
      </c>
      <c r="K58" s="11">
        <f t="shared" si="14"/>
        <v>19</v>
      </c>
      <c r="L58" s="11">
        <f>ΛΕΥΚΩΣΙΑ!L58+ΛΑΡΝΑΚΑ!L58+ΛΕΜΕΣΟΣ!L58+ΑΜΜΟΧΩΣΤΟΣ!L58+ΠΑΦΟΣ!L58</f>
        <v>13</v>
      </c>
      <c r="M58" s="11">
        <f>ΛΕΥΚΩΣΙΑ!M58+ΛΑΡΝΑΚΑ!M58+ΛΕΜΕΣΟΣ!M58+ΑΜΜΟΧΩΣΤΟΣ!M58+ΠΑΦΟΣ!M58</f>
        <v>17</v>
      </c>
      <c r="N58" s="11">
        <f>SUM(B58:M58)</f>
        <v>144</v>
      </c>
    </row>
    <row r="59" spans="1:14" ht="12.75" hidden="1">
      <c r="A59" s="12" t="s">
        <v>9</v>
      </c>
      <c r="B59" s="13">
        <f t="shared" si="10"/>
        <v>799790</v>
      </c>
      <c r="C59" s="13">
        <f t="shared" si="10"/>
        <v>873194</v>
      </c>
      <c r="D59" s="13">
        <f t="shared" si="11"/>
        <v>1717841.28</v>
      </c>
      <c r="E59" s="13">
        <f t="shared" si="11"/>
        <v>3741000</v>
      </c>
      <c r="F59" s="13">
        <f t="shared" si="12"/>
        <v>2916777.68</v>
      </c>
      <c r="G59" s="13">
        <f t="shared" si="12"/>
        <v>1164225</v>
      </c>
      <c r="H59" s="13">
        <f t="shared" si="13"/>
        <v>6174500.1899999995</v>
      </c>
      <c r="I59" s="13">
        <f t="shared" si="13"/>
        <v>1016600</v>
      </c>
      <c r="J59" s="13">
        <f t="shared" si="14"/>
        <v>2708481.7199999997</v>
      </c>
      <c r="K59" s="13">
        <f t="shared" si="14"/>
        <v>1837435</v>
      </c>
      <c r="L59" s="13">
        <f>ΛΕΥΚΩΣΙΑ!L59+ΛΑΡΝΑΚΑ!L59+ΛΕΜΕΣΟΣ!L59+ΑΜΜΟΧΩΣΤΟΣ!L59+ΠΑΦΟΣ!L59</f>
        <v>1635394</v>
      </c>
      <c r="M59" s="13">
        <f>ΛΕΥΚΩΣΙΑ!M59+ΛΑΡΝΑΚΑ!M59+ΛΕΜΕΣΟΣ!M59+ΑΜΜΟΧΩΣΤΟΣ!M59+ΠΑΦΟΣ!M59</f>
        <v>3686406.96</v>
      </c>
      <c r="N59" s="13">
        <f>SUM(B59:M59)</f>
        <v>28271645.83</v>
      </c>
    </row>
    <row r="60" spans="1:14" ht="12.75" hidden="1">
      <c r="A60" s="12" t="s">
        <v>10</v>
      </c>
      <c r="B60" s="13">
        <f t="shared" si="10"/>
        <v>959000</v>
      </c>
      <c r="C60" s="13">
        <f t="shared" si="10"/>
        <v>1190000</v>
      </c>
      <c r="D60" s="13">
        <f t="shared" si="11"/>
        <v>2397000</v>
      </c>
      <c r="E60" s="13">
        <f t="shared" si="11"/>
        <v>4845000</v>
      </c>
      <c r="F60" s="13">
        <f t="shared" si="12"/>
        <v>4470000</v>
      </c>
      <c r="G60" s="13">
        <f t="shared" si="12"/>
        <v>1540000</v>
      </c>
      <c r="H60" s="13">
        <f t="shared" si="13"/>
        <v>12971809</v>
      </c>
      <c r="I60" s="13">
        <f t="shared" si="13"/>
        <v>1345000</v>
      </c>
      <c r="J60" s="13">
        <f t="shared" si="14"/>
        <v>3825000</v>
      </c>
      <c r="K60" s="13">
        <f t="shared" si="14"/>
        <v>2577500</v>
      </c>
      <c r="L60" s="13">
        <f>ΛΕΥΚΩΣΙΑ!L60+ΛΑΡΝΑΚΑ!L60+ΛΕΜΕΣΟΣ!L60+ΑΜΜΟΧΩΣΤΟΣ!L60+ΠΑΦΟΣ!L60</f>
        <v>2800000</v>
      </c>
      <c r="M60" s="13">
        <f>ΛΕΥΚΩΣΙΑ!M60+ΛΑΡΝΑΚΑ!M60+ΛΕΜΕΣΟΣ!M60+ΑΜΜΟΧΩΣΤΟΣ!M60+ΠΑΦΟΣ!M60</f>
        <v>5416000</v>
      </c>
      <c r="N60" s="13">
        <f>SUM(B60:M60)</f>
        <v>44336309</v>
      </c>
    </row>
    <row r="61" spans="1:14" ht="12.75" hidden="1">
      <c r="A61" s="1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10" t="s">
        <v>11</v>
      </c>
      <c r="B62" s="11">
        <f aca="true" t="shared" si="15" ref="B62:C65">B18+B40</f>
        <v>926</v>
      </c>
      <c r="C62" s="11">
        <f t="shared" si="15"/>
        <v>1097</v>
      </c>
      <c r="D62" s="11">
        <f aca="true" t="shared" si="16" ref="D62:E65">D18+D40</f>
        <v>1342</v>
      </c>
      <c r="E62" s="11">
        <f t="shared" si="16"/>
        <v>1211</v>
      </c>
      <c r="F62" s="11">
        <f aca="true" t="shared" si="17" ref="F62:G65">F18+F40</f>
        <v>1317</v>
      </c>
      <c r="G62" s="11">
        <f t="shared" si="17"/>
        <v>1369</v>
      </c>
      <c r="H62" s="11">
        <f aca="true" t="shared" si="18" ref="H62:I65">H18+H40</f>
        <v>1425</v>
      </c>
      <c r="I62" s="11">
        <f t="shared" si="18"/>
        <v>1027</v>
      </c>
      <c r="J62" s="11">
        <f aca="true" t="shared" si="19" ref="J62:K65">J18+J40</f>
        <v>1358</v>
      </c>
      <c r="K62" s="11">
        <f t="shared" si="19"/>
        <v>1326</v>
      </c>
      <c r="L62" s="11">
        <f>ΛΕΥΚΩΣΙΑ!L62+ΛΑΡΝΑΚΑ!L62+ΛΕΜΕΣΟΣ!L62+ΑΜΜΟΧΩΣΤΟΣ!L62+ΠΑΦΟΣ!L62</f>
        <v>1362</v>
      </c>
      <c r="M62" s="11">
        <f>ΛΕΥΚΩΣΙΑ!M62+ΛΑΡΝΑΚΑ!M62+ΛΕΜΕΣΟΣ!M62+ΑΜΜΟΧΩΣΤΟΣ!M62+ΠΑΦΟΣ!M62</f>
        <v>1685</v>
      </c>
      <c r="N62" s="11">
        <f>SUM(B62:M62)</f>
        <v>15445</v>
      </c>
    </row>
    <row r="63" spans="1:14" ht="12.75">
      <c r="A63" s="12" t="s">
        <v>12</v>
      </c>
      <c r="B63" s="11">
        <f t="shared" si="15"/>
        <v>1022</v>
      </c>
      <c r="C63" s="11">
        <f t="shared" si="15"/>
        <v>1253</v>
      </c>
      <c r="D63" s="11">
        <f t="shared" si="16"/>
        <v>1541</v>
      </c>
      <c r="E63" s="11">
        <f t="shared" si="16"/>
        <v>1402</v>
      </c>
      <c r="F63" s="11">
        <f t="shared" si="17"/>
        <v>1529</v>
      </c>
      <c r="G63" s="11">
        <f t="shared" si="17"/>
        <v>1673</v>
      </c>
      <c r="H63" s="11">
        <f t="shared" si="18"/>
        <v>1630</v>
      </c>
      <c r="I63" s="11">
        <f t="shared" si="18"/>
        <v>1169</v>
      </c>
      <c r="J63" s="11">
        <f t="shared" si="19"/>
        <v>1570</v>
      </c>
      <c r="K63" s="11">
        <f t="shared" si="19"/>
        <v>1589</v>
      </c>
      <c r="L63" s="11">
        <f>ΛΕΥΚΩΣΙΑ!L63+ΛΑΡΝΑΚΑ!L63+ΛΕΜΕΣΟΣ!L63+ΑΜΜΟΧΩΣΤΟΣ!L63+ΠΑΦΟΣ!L63</f>
        <v>1549</v>
      </c>
      <c r="M63" s="11">
        <f>ΛΕΥΚΩΣΙΑ!M63+ΛΑΡΝΑΚΑ!M63+ΛΕΜΕΣΟΣ!M63+ΑΜΜΟΧΩΣΤΟΣ!M63+ΠΑΦΟΣ!M63</f>
        <v>2061</v>
      </c>
      <c r="N63" s="11">
        <f>SUM(B63:M63)</f>
        <v>17988</v>
      </c>
    </row>
    <row r="64" spans="1:14" ht="12.75">
      <c r="A64" s="12" t="s">
        <v>14</v>
      </c>
      <c r="B64" s="13">
        <f t="shared" si="15"/>
        <v>192910281.20999998</v>
      </c>
      <c r="C64" s="13">
        <f t="shared" si="15"/>
        <v>276810179.11</v>
      </c>
      <c r="D64" s="13">
        <f t="shared" si="16"/>
        <v>326299734.81</v>
      </c>
      <c r="E64" s="13">
        <f t="shared" si="16"/>
        <v>272686858.43</v>
      </c>
      <c r="F64" s="13">
        <f t="shared" si="17"/>
        <v>279399075.62</v>
      </c>
      <c r="G64" s="13">
        <f t="shared" si="17"/>
        <v>325617875.40999997</v>
      </c>
      <c r="H64" s="13">
        <f t="shared" si="18"/>
        <v>287588348.62</v>
      </c>
      <c r="I64" s="13">
        <f t="shared" si="18"/>
        <v>182554404.18</v>
      </c>
      <c r="J64" s="13">
        <f t="shared" si="19"/>
        <v>253888964.82</v>
      </c>
      <c r="K64" s="13">
        <f t="shared" si="19"/>
        <v>261031821.21</v>
      </c>
      <c r="L64" s="13">
        <f>ΛΕΥΚΩΣΙΑ!L64+ΛΑΡΝΑΚΑ!L64+ΛΕΜΕΣΟΣ!L64+ΑΜΜΟΧΩΣΤΟΣ!L64+ΠΑΦΟΣ!L64</f>
        <v>262830596.52</v>
      </c>
      <c r="M64" s="13">
        <f>ΛΕΥΚΩΣΙΑ!M64+ΛΑΡΝΑΚΑ!M64+ΛΕΜΕΣΟΣ!M64+ΑΜΜΟΧΩΣΤΟΣ!M64+ΠΑΦΟΣ!M64</f>
        <v>362205507.12</v>
      </c>
      <c r="N64" s="13">
        <f>SUM(B64:M64)</f>
        <v>3283823647.0599995</v>
      </c>
    </row>
    <row r="65" spans="1:14" ht="12.75">
      <c r="A65" s="12" t="s">
        <v>13</v>
      </c>
      <c r="B65" s="13">
        <f t="shared" si="15"/>
        <v>207429576.13</v>
      </c>
      <c r="C65" s="13">
        <f t="shared" si="15"/>
        <v>295852163.98999995</v>
      </c>
      <c r="D65" s="13">
        <f t="shared" si="16"/>
        <v>349923879.78999996</v>
      </c>
      <c r="E65" s="13">
        <f t="shared" si="16"/>
        <v>293698790.11</v>
      </c>
      <c r="F65" s="13">
        <f t="shared" si="17"/>
        <v>303880394.26</v>
      </c>
      <c r="G65" s="13">
        <f t="shared" si="17"/>
        <v>345503462.72</v>
      </c>
      <c r="H65" s="13">
        <f t="shared" si="18"/>
        <v>320268346.21</v>
      </c>
      <c r="I65" s="13">
        <f t="shared" si="18"/>
        <v>201775483.59</v>
      </c>
      <c r="J65" s="13">
        <f t="shared" si="19"/>
        <v>275842491.92</v>
      </c>
      <c r="K65" s="13">
        <f t="shared" si="19"/>
        <v>279539592.67</v>
      </c>
      <c r="L65" s="13">
        <f>ΛΕΥΚΩΣΙΑ!L65+ΛΑΡΝΑΚΑ!L65+ΛΕΜΕΣΟΣ!L65+ΑΜΜΟΧΩΣΤΟΣ!L65+ΠΑΦΟΣ!L65</f>
        <v>283556159.99</v>
      </c>
      <c r="M65" s="13">
        <f>ΛΕΥΚΩΣΙΑ!M65+ΛΑΡΝΑΚΑ!M65+ΛΕΜΕΣΟΣ!M65+ΑΜΜΟΧΩΣΤΟΣ!M65+ΠΑΦΟΣ!M65</f>
        <v>396530889.92</v>
      </c>
      <c r="N65" s="13">
        <f>SUM(B65:M65)</f>
        <v>3553801231.3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1"/>
  <headerFooter alignWithMargins="0">
    <oddHeader>&amp;L&amp;12ΠΑΓΚΥΠΡΙΑ - 2019&amp;R&amp;11&amp;D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iakovoua</dc:creator>
  <cp:keywords/>
  <dc:description/>
  <cp:lastModifiedBy>User</cp:lastModifiedBy>
  <cp:lastPrinted>2019-09-02T07:05:39Z</cp:lastPrinted>
  <dcterms:created xsi:type="dcterms:W3CDTF">2003-01-07T07:49:47Z</dcterms:created>
  <dcterms:modified xsi:type="dcterms:W3CDTF">2020-01-03T06:59:31Z</dcterms:modified>
  <cp:category/>
  <cp:version/>
  <cp:contentType/>
  <cp:contentStatus/>
</cp:coreProperties>
</file>