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3\DECEMBER_2023\"/>
    </mc:Choice>
  </mc:AlternateContent>
  <xr:revisionPtr revIDLastSave="0" documentId="13_ncr:1_{1F95F2AA-F2C7-4910-B820-7D3C7A2CB0D9}" xr6:coauthVersionLast="47" xr6:coauthVersionMax="47" xr10:uidLastSave="{00000000-0000-0000-0000-000000000000}"/>
  <bookViews>
    <workbookView xWindow="-120" yWindow="-120" windowWidth="29040" windowHeight="15720" tabRatio="624" activeTab="5" xr2:uid="{00000000-000D-0000-FFFF-FFFF00000000}"/>
  </bookViews>
  <sheets>
    <sheet name="ΛΕΥΚΩΣΙΑ" sheetId="4" r:id="rId1"/>
    <sheet name="ΛΕΜΕΣΟΣ" sheetId="6" r:id="rId2"/>
    <sheet name="ΛΑΡΝΑΚΑ" sheetId="5" r:id="rId3"/>
    <sheet name="ΑΜΜΟΧΩΣΤΟΣ" sheetId="7" r:id="rId4"/>
    <sheet name="ΠΑΦΟΣ" sheetId="8" r:id="rId5"/>
    <sheet name="ΠΑΓΚΥΠΡΙΑ" sheetId="1" r:id="rId6"/>
  </sheets>
  <definedNames>
    <definedName name="_xlnm.Print_Area" localSheetId="3">ΑΜΜΟΧΩΣΤΟΣ!$A$45:$N$65</definedName>
    <definedName name="_xlnm.Print_Area" localSheetId="2">ΛΑΡΝΑΚΑ!$A$45:$N$65</definedName>
    <definedName name="_xlnm.Print_Area" localSheetId="1">ΛΕΜΕΣΟΣ!$A$45:$N$65</definedName>
    <definedName name="_xlnm.Print_Area" localSheetId="0">ΛΕΥΚΩΣΙΑ!$A$45:$N$65</definedName>
    <definedName name="_xlnm.Print_Area" localSheetId="4">ΠΑΦΟΣ!$A$45:$N$65</definedName>
    <definedName name="_xlnm.Print_Titles" localSheetId="3">ΑΜΜΟΧΩΣΤΟΣ!$A:$A</definedName>
    <definedName name="_xlnm.Print_Titles" localSheetId="2">ΛΑΡΝΑΚΑ!$A:$A</definedName>
    <definedName name="_xlnm.Print_Titles" localSheetId="1">ΛΕΜΕΣΟΣ!$A:$A</definedName>
    <definedName name="_xlnm.Print_Titles" localSheetId="0">ΛΕΥΚΩΣΙΑ!$A:$A</definedName>
    <definedName name="_xlnm.Print_Titles" localSheetId="5">ΠΑΓΚΥΠΡΙΑ!$A:$A</definedName>
    <definedName name="_xlnm.Print_Titles" localSheetId="4">ΠΑΦΟΣ!$A:$A</definedName>
  </definedNames>
  <calcPr calcId="191029"/>
</workbook>
</file>

<file path=xl/calcChain.xml><?xml version="1.0" encoding="utf-8"?>
<calcChain xmlns="http://schemas.openxmlformats.org/spreadsheetml/2006/main">
  <c r="C18" i="8" l="1"/>
  <c r="D18" i="8"/>
  <c r="D62" i="8" s="1"/>
  <c r="E18" i="8"/>
  <c r="F18" i="8"/>
  <c r="G18" i="8"/>
  <c r="H18" i="8"/>
  <c r="H62" i="8" s="1"/>
  <c r="I18" i="8"/>
  <c r="J18" i="8"/>
  <c r="J62" i="8" s="1"/>
  <c r="K18" i="8"/>
  <c r="L18" i="8"/>
  <c r="M18" i="8"/>
  <c r="M62" i="8" s="1"/>
  <c r="C19" i="8"/>
  <c r="D19" i="8"/>
  <c r="D63" i="8" s="1"/>
  <c r="E19" i="8"/>
  <c r="E63" i="8" s="1"/>
  <c r="F19" i="8"/>
  <c r="G19" i="8"/>
  <c r="G63" i="8" s="1"/>
  <c r="H19" i="8"/>
  <c r="H63" i="8" s="1"/>
  <c r="I19" i="8"/>
  <c r="I63" i="8" s="1"/>
  <c r="J19" i="8"/>
  <c r="J63" i="8" s="1"/>
  <c r="K19" i="8"/>
  <c r="K63" i="8" s="1"/>
  <c r="L19" i="8"/>
  <c r="M19" i="8"/>
  <c r="M63" i="8" s="1"/>
  <c r="C20" i="8"/>
  <c r="D20" i="8"/>
  <c r="E20" i="8"/>
  <c r="F20" i="8"/>
  <c r="G20" i="8"/>
  <c r="H20" i="8"/>
  <c r="I20" i="8"/>
  <c r="I64" i="8" s="1"/>
  <c r="J20" i="8"/>
  <c r="K20" i="8"/>
  <c r="K64" i="8" s="1"/>
  <c r="L20" i="8"/>
  <c r="L64" i="8" s="1"/>
  <c r="M20" i="8"/>
  <c r="M64" i="8" s="1"/>
  <c r="C21" i="8"/>
  <c r="D21" i="8"/>
  <c r="E21" i="8"/>
  <c r="F21" i="8"/>
  <c r="G21" i="8"/>
  <c r="H21" i="8"/>
  <c r="I21" i="8"/>
  <c r="J21" i="8"/>
  <c r="K21" i="8"/>
  <c r="L21" i="8"/>
  <c r="L65" i="8" s="1"/>
  <c r="M21" i="8"/>
  <c r="C18" i="7"/>
  <c r="C62" i="7" s="1"/>
  <c r="D18" i="7"/>
  <c r="E18" i="7"/>
  <c r="E62" i="7" s="1"/>
  <c r="F18" i="7"/>
  <c r="F62" i="7" s="1"/>
  <c r="G18" i="7"/>
  <c r="G62" i="7" s="1"/>
  <c r="H18" i="7"/>
  <c r="H62" i="7" s="1"/>
  <c r="I18" i="7"/>
  <c r="I62" i="7" s="1"/>
  <c r="J18" i="7"/>
  <c r="J62" i="7" s="1"/>
  <c r="K18" i="7"/>
  <c r="K62" i="7" s="1"/>
  <c r="L18" i="7"/>
  <c r="L62" i="7" s="1"/>
  <c r="M18" i="7"/>
  <c r="M62" i="7" s="1"/>
  <c r="C19" i="7"/>
  <c r="C63" i="7" s="1"/>
  <c r="D19" i="7"/>
  <c r="E19" i="7"/>
  <c r="E63" i="7" s="1"/>
  <c r="F19" i="7"/>
  <c r="F63" i="7" s="1"/>
  <c r="G19" i="7"/>
  <c r="G63" i="7" s="1"/>
  <c r="H19" i="7"/>
  <c r="H63" i="7" s="1"/>
  <c r="I19" i="7"/>
  <c r="I63" i="7" s="1"/>
  <c r="J19" i="7"/>
  <c r="J63" i="7" s="1"/>
  <c r="K19" i="7"/>
  <c r="K63" i="7" s="1"/>
  <c r="L19" i="7"/>
  <c r="L63" i="7" s="1"/>
  <c r="M19" i="7"/>
  <c r="M63" i="7" s="1"/>
  <c r="C20" i="7"/>
  <c r="C64" i="7" s="1"/>
  <c r="D20" i="7"/>
  <c r="D64" i="7" s="1"/>
  <c r="E20" i="7"/>
  <c r="E64" i="7" s="1"/>
  <c r="F20" i="7"/>
  <c r="F64" i="7" s="1"/>
  <c r="G20" i="7"/>
  <c r="G64" i="7" s="1"/>
  <c r="H20" i="7"/>
  <c r="H64" i="7" s="1"/>
  <c r="I20" i="7"/>
  <c r="I64" i="7" s="1"/>
  <c r="J20" i="7"/>
  <c r="J64" i="7" s="1"/>
  <c r="K20" i="7"/>
  <c r="K64" i="7" s="1"/>
  <c r="L20" i="7"/>
  <c r="L64" i="7" s="1"/>
  <c r="M20" i="7"/>
  <c r="M64" i="7" s="1"/>
  <c r="C21" i="7"/>
  <c r="C65" i="7" s="1"/>
  <c r="D21" i="7"/>
  <c r="D65" i="7" s="1"/>
  <c r="E21" i="7"/>
  <c r="E65" i="7" s="1"/>
  <c r="F21" i="7"/>
  <c r="F65" i="7" s="1"/>
  <c r="G21" i="7"/>
  <c r="G65" i="7" s="1"/>
  <c r="H21" i="7"/>
  <c r="H65" i="7" s="1"/>
  <c r="I21" i="7"/>
  <c r="I65" i="7" s="1"/>
  <c r="J21" i="7"/>
  <c r="J65" i="7" s="1"/>
  <c r="K21" i="7"/>
  <c r="K65" i="7" s="1"/>
  <c r="L21" i="7"/>
  <c r="L65" i="7" s="1"/>
  <c r="M21" i="7"/>
  <c r="M65" i="7" s="1"/>
  <c r="C18" i="5"/>
  <c r="D18" i="5"/>
  <c r="D62" i="5" s="1"/>
  <c r="E18" i="5"/>
  <c r="F18" i="5"/>
  <c r="G18" i="5"/>
  <c r="G62" i="5" s="1"/>
  <c r="H18" i="5"/>
  <c r="H62" i="5" s="1"/>
  <c r="I18" i="5"/>
  <c r="J18" i="5"/>
  <c r="K18" i="5"/>
  <c r="L18" i="5"/>
  <c r="M18" i="5"/>
  <c r="C19" i="5"/>
  <c r="D19" i="5"/>
  <c r="E19" i="5"/>
  <c r="F19" i="5"/>
  <c r="G19" i="5"/>
  <c r="H19" i="5"/>
  <c r="I19" i="5"/>
  <c r="I63" i="5" s="1"/>
  <c r="J19" i="5"/>
  <c r="J63" i="5" s="1"/>
  <c r="K19" i="5"/>
  <c r="K63" i="5" s="1"/>
  <c r="L19" i="5"/>
  <c r="M19" i="5"/>
  <c r="C20" i="5"/>
  <c r="D20" i="5"/>
  <c r="E20" i="5"/>
  <c r="F20" i="5"/>
  <c r="F64" i="5" s="1"/>
  <c r="G20" i="5"/>
  <c r="G64" i="5" s="1"/>
  <c r="H20" i="5"/>
  <c r="I20" i="5"/>
  <c r="I64" i="5" s="1"/>
  <c r="J20" i="5"/>
  <c r="J64" i="5" s="1"/>
  <c r="K20" i="5"/>
  <c r="K64" i="5" s="1"/>
  <c r="L20" i="5"/>
  <c r="L64" i="5" s="1"/>
  <c r="M20" i="5"/>
  <c r="M64" i="5" s="1"/>
  <c r="C21" i="5"/>
  <c r="D21" i="5"/>
  <c r="D65" i="5" s="1"/>
  <c r="E21" i="5"/>
  <c r="F21" i="5"/>
  <c r="G21" i="5"/>
  <c r="G65" i="5" s="1"/>
  <c r="H21" i="5"/>
  <c r="I21" i="5"/>
  <c r="J21" i="5"/>
  <c r="K21" i="5"/>
  <c r="L21" i="5"/>
  <c r="L65" i="5" s="1"/>
  <c r="M21" i="5"/>
  <c r="C18" i="6"/>
  <c r="D18" i="6"/>
  <c r="E18" i="6"/>
  <c r="F18" i="6"/>
  <c r="G18" i="6"/>
  <c r="G62" i="6" s="1"/>
  <c r="H18" i="6"/>
  <c r="I18" i="6"/>
  <c r="J18" i="6"/>
  <c r="K18" i="6"/>
  <c r="K62" i="6" s="1"/>
  <c r="L18" i="6"/>
  <c r="M18" i="6"/>
  <c r="C19" i="6"/>
  <c r="D19" i="6"/>
  <c r="E19" i="6"/>
  <c r="F19" i="6"/>
  <c r="G19" i="6"/>
  <c r="H19" i="6"/>
  <c r="I19" i="6"/>
  <c r="J19" i="6"/>
  <c r="K19" i="6"/>
  <c r="K63" i="6" s="1"/>
  <c r="L19" i="6"/>
  <c r="L63" i="6" s="1"/>
  <c r="M19" i="6"/>
  <c r="M63" i="6" s="1"/>
  <c r="C20" i="6"/>
  <c r="C64" i="6" s="1"/>
  <c r="D20" i="6"/>
  <c r="D64" i="6" s="1"/>
  <c r="E20" i="6"/>
  <c r="F20" i="6"/>
  <c r="G20" i="6"/>
  <c r="H20" i="6"/>
  <c r="H64" i="6" s="1"/>
  <c r="I20" i="6"/>
  <c r="I64" i="6" s="1"/>
  <c r="J20" i="6"/>
  <c r="J64" i="6" s="1"/>
  <c r="K20" i="6"/>
  <c r="K64" i="6" s="1"/>
  <c r="L20" i="6"/>
  <c r="M20" i="6"/>
  <c r="M64" i="6" s="1"/>
  <c r="C21" i="6"/>
  <c r="D21" i="6"/>
  <c r="E21" i="6"/>
  <c r="E65" i="6" s="1"/>
  <c r="F21" i="6"/>
  <c r="G21" i="6"/>
  <c r="H21" i="6"/>
  <c r="I21" i="6"/>
  <c r="J21" i="6"/>
  <c r="J65" i="6" s="1"/>
  <c r="K21" i="6"/>
  <c r="K65" i="6" s="1"/>
  <c r="L21" i="6"/>
  <c r="M21" i="6"/>
  <c r="C18" i="4"/>
  <c r="C62" i="4" s="1"/>
  <c r="D18" i="4"/>
  <c r="D62" i="4" s="1"/>
  <c r="E18" i="4"/>
  <c r="E62" i="4" s="1"/>
  <c r="F18" i="4"/>
  <c r="F62" i="4" s="1"/>
  <c r="G18" i="4"/>
  <c r="G62" i="4" s="1"/>
  <c r="H18" i="4"/>
  <c r="H62" i="4" s="1"/>
  <c r="I18" i="4"/>
  <c r="I62" i="4" s="1"/>
  <c r="J18" i="4"/>
  <c r="J62" i="4" s="1"/>
  <c r="K18" i="4"/>
  <c r="K62" i="4" s="1"/>
  <c r="L18" i="4"/>
  <c r="L62" i="4" s="1"/>
  <c r="M18" i="4"/>
  <c r="M62" i="4" s="1"/>
  <c r="C19" i="4"/>
  <c r="C63" i="4" s="1"/>
  <c r="D19" i="4"/>
  <c r="D63" i="4" s="1"/>
  <c r="E19" i="4"/>
  <c r="E63" i="4" s="1"/>
  <c r="F19" i="4"/>
  <c r="F63" i="4" s="1"/>
  <c r="G19" i="4"/>
  <c r="G63" i="4" s="1"/>
  <c r="H19" i="4"/>
  <c r="H63" i="4" s="1"/>
  <c r="I19" i="4"/>
  <c r="I63" i="4" s="1"/>
  <c r="J19" i="4"/>
  <c r="J63" i="4" s="1"/>
  <c r="K19" i="4"/>
  <c r="K63" i="4" s="1"/>
  <c r="L19" i="4"/>
  <c r="L63" i="4" s="1"/>
  <c r="M19" i="4"/>
  <c r="M63" i="4" s="1"/>
  <c r="C20" i="4"/>
  <c r="D20" i="4"/>
  <c r="E20" i="4"/>
  <c r="E64" i="4" s="1"/>
  <c r="F20" i="4"/>
  <c r="F64" i="4" s="1"/>
  <c r="G20" i="4"/>
  <c r="G64" i="4" s="1"/>
  <c r="H20" i="4"/>
  <c r="H64" i="4" s="1"/>
  <c r="I20" i="4"/>
  <c r="I64" i="4" s="1"/>
  <c r="J20" i="4"/>
  <c r="J64" i="4" s="1"/>
  <c r="K20" i="4"/>
  <c r="K64" i="4" s="1"/>
  <c r="L20" i="4"/>
  <c r="L64" i="4" s="1"/>
  <c r="M20" i="4"/>
  <c r="M64" i="4" s="1"/>
  <c r="C21" i="4"/>
  <c r="C65" i="4" s="1"/>
  <c r="D21" i="4"/>
  <c r="E21" i="4"/>
  <c r="E65" i="4" s="1"/>
  <c r="F21" i="4"/>
  <c r="F65" i="4" s="1"/>
  <c r="G21" i="4"/>
  <c r="G65" i="4" s="1"/>
  <c r="H21" i="4"/>
  <c r="H65" i="4" s="1"/>
  <c r="I21" i="4"/>
  <c r="I65" i="4" s="1"/>
  <c r="J21" i="4"/>
  <c r="J65" i="4" s="1"/>
  <c r="K21" i="4"/>
  <c r="K65" i="4" s="1"/>
  <c r="L21" i="4"/>
  <c r="L65" i="4" s="1"/>
  <c r="M21" i="4"/>
  <c r="M65" i="4" s="1"/>
  <c r="B20" i="4"/>
  <c r="B64" i="4" s="1"/>
  <c r="M16" i="1"/>
  <c r="M15" i="1"/>
  <c r="M14" i="1"/>
  <c r="M13" i="1"/>
  <c r="M11" i="1"/>
  <c r="M10" i="1"/>
  <c r="M9" i="1"/>
  <c r="M8" i="1"/>
  <c r="M7" i="1"/>
  <c r="M5" i="1"/>
  <c r="M4" i="1"/>
  <c r="M3" i="1"/>
  <c r="N16" i="7"/>
  <c r="N15" i="7"/>
  <c r="N14" i="7"/>
  <c r="N13" i="7"/>
  <c r="N11" i="7"/>
  <c r="N10" i="7"/>
  <c r="N9" i="7"/>
  <c r="N8" i="7"/>
  <c r="N7" i="7"/>
  <c r="N5" i="7"/>
  <c r="N4" i="7"/>
  <c r="N3" i="7"/>
  <c r="M60" i="7"/>
  <c r="M59" i="7"/>
  <c r="M58" i="7"/>
  <c r="M57" i="7"/>
  <c r="M55" i="7"/>
  <c r="M54" i="7"/>
  <c r="M53" i="7"/>
  <c r="M52" i="7"/>
  <c r="M51" i="7"/>
  <c r="M49" i="7"/>
  <c r="M48" i="7"/>
  <c r="M47" i="7"/>
  <c r="N16" i="5"/>
  <c r="N15" i="5"/>
  <c r="N14" i="5"/>
  <c r="N13" i="5"/>
  <c r="N11" i="5"/>
  <c r="N10" i="5"/>
  <c r="N9" i="5"/>
  <c r="N8" i="5"/>
  <c r="N7" i="5"/>
  <c r="N5" i="5"/>
  <c r="N4" i="5"/>
  <c r="N3" i="5"/>
  <c r="M60" i="5"/>
  <c r="M59" i="5"/>
  <c r="M58" i="5"/>
  <c r="M57" i="5"/>
  <c r="M55" i="5"/>
  <c r="M54" i="5"/>
  <c r="M53" i="5"/>
  <c r="M52" i="5"/>
  <c r="M51" i="5"/>
  <c r="M49" i="5"/>
  <c r="M48" i="5"/>
  <c r="M47" i="5"/>
  <c r="M63" i="5"/>
  <c r="M62" i="5"/>
  <c r="N16" i="6"/>
  <c r="N15" i="6"/>
  <c r="N14" i="6"/>
  <c r="N13" i="6"/>
  <c r="N11" i="6"/>
  <c r="N10" i="6"/>
  <c r="N9" i="6"/>
  <c r="N8" i="6"/>
  <c r="N7" i="6"/>
  <c r="N5" i="6"/>
  <c r="N4" i="6"/>
  <c r="N3" i="6"/>
  <c r="M60" i="6"/>
  <c r="M59" i="6"/>
  <c r="M58" i="6"/>
  <c r="M57" i="6"/>
  <c r="M55" i="6"/>
  <c r="M54" i="6"/>
  <c r="M53" i="6"/>
  <c r="M52" i="6"/>
  <c r="M51" i="6"/>
  <c r="M49" i="6"/>
  <c r="M48" i="6"/>
  <c r="M47" i="6"/>
  <c r="N16" i="4"/>
  <c r="N15" i="4"/>
  <c r="N14" i="4"/>
  <c r="N13" i="4"/>
  <c r="N11" i="4"/>
  <c r="N10" i="4"/>
  <c r="N9" i="4"/>
  <c r="N8" i="4"/>
  <c r="N7" i="4"/>
  <c r="N5" i="4"/>
  <c r="N4" i="4"/>
  <c r="N3" i="4"/>
  <c r="M60" i="4"/>
  <c r="M59" i="4"/>
  <c r="M58" i="4"/>
  <c r="M57" i="4"/>
  <c r="M55" i="4"/>
  <c r="M54" i="4"/>
  <c r="M53" i="4"/>
  <c r="M52" i="4"/>
  <c r="M51" i="4"/>
  <c r="M49" i="4"/>
  <c r="M48" i="4"/>
  <c r="M47" i="4"/>
  <c r="N16" i="8"/>
  <c r="N15" i="8"/>
  <c r="N14" i="8"/>
  <c r="N13" i="8"/>
  <c r="N11" i="8"/>
  <c r="N10" i="8"/>
  <c r="N9" i="8"/>
  <c r="N8" i="8"/>
  <c r="N7" i="8"/>
  <c r="N5" i="8"/>
  <c r="N4" i="8"/>
  <c r="N3" i="8"/>
  <c r="M60" i="8"/>
  <c r="M59" i="8"/>
  <c r="M58" i="8"/>
  <c r="M57" i="8"/>
  <c r="M55" i="8"/>
  <c r="M54" i="8"/>
  <c r="M53" i="8"/>
  <c r="M52" i="8"/>
  <c r="M51" i="8"/>
  <c r="M49" i="8"/>
  <c r="M48" i="8"/>
  <c r="M47" i="8"/>
  <c r="L13" i="1"/>
  <c r="L5" i="1"/>
  <c r="L4" i="1"/>
  <c r="L7" i="1"/>
  <c r="L8" i="1"/>
  <c r="L9" i="1"/>
  <c r="L10" i="1"/>
  <c r="L11" i="1"/>
  <c r="L14" i="1"/>
  <c r="L15" i="1"/>
  <c r="L16" i="1"/>
  <c r="L3" i="1"/>
  <c r="L60" i="7"/>
  <c r="L59" i="7"/>
  <c r="L58" i="7"/>
  <c r="L57" i="7"/>
  <c r="L55" i="7"/>
  <c r="L54" i="7"/>
  <c r="L53" i="7"/>
  <c r="L52" i="7"/>
  <c r="L51" i="7"/>
  <c r="L49" i="7"/>
  <c r="L48" i="7"/>
  <c r="L47" i="7"/>
  <c r="L60" i="5"/>
  <c r="L59" i="5"/>
  <c r="L58" i="5"/>
  <c r="L57" i="5"/>
  <c r="L55" i="5"/>
  <c r="L54" i="5"/>
  <c r="L53" i="5"/>
  <c r="L52" i="5"/>
  <c r="L51" i="5"/>
  <c r="L49" i="5"/>
  <c r="L48" i="5"/>
  <c r="L47" i="5"/>
  <c r="L47" i="6"/>
  <c r="L48" i="6"/>
  <c r="L49" i="6"/>
  <c r="L51" i="6"/>
  <c r="L52" i="6"/>
  <c r="L53" i="6"/>
  <c r="L54" i="6"/>
  <c r="L55" i="6"/>
  <c r="L57" i="6"/>
  <c r="L58" i="6"/>
  <c r="L59" i="6"/>
  <c r="L60" i="6"/>
  <c r="L60" i="4"/>
  <c r="L59" i="4"/>
  <c r="L58" i="4"/>
  <c r="L57" i="4"/>
  <c r="L55" i="4"/>
  <c r="L54" i="4"/>
  <c r="L53" i="4"/>
  <c r="L52" i="4"/>
  <c r="L51" i="4"/>
  <c r="L49" i="4"/>
  <c r="L48" i="4"/>
  <c r="L47" i="4"/>
  <c r="L60" i="8"/>
  <c r="L59" i="8"/>
  <c r="L58" i="8"/>
  <c r="L57" i="8"/>
  <c r="L55" i="8"/>
  <c r="L54" i="8"/>
  <c r="L53" i="8"/>
  <c r="L52" i="8"/>
  <c r="L51" i="8"/>
  <c r="L49" i="8"/>
  <c r="L48" i="8"/>
  <c r="L47" i="8"/>
  <c r="K59" i="7"/>
  <c r="K16" i="1"/>
  <c r="K60" i="1" s="1"/>
  <c r="K15" i="1"/>
  <c r="K14" i="1"/>
  <c r="K58" i="1" s="1"/>
  <c r="K13" i="1"/>
  <c r="K57" i="1" s="1"/>
  <c r="K11" i="1"/>
  <c r="K55" i="1" s="1"/>
  <c r="K10" i="1"/>
  <c r="K9" i="1"/>
  <c r="K8" i="1"/>
  <c r="K7" i="1"/>
  <c r="K51" i="1" s="1"/>
  <c r="K5" i="1"/>
  <c r="K49" i="1" s="1"/>
  <c r="K4" i="1"/>
  <c r="K3" i="1"/>
  <c r="K47" i="1" s="1"/>
  <c r="K60" i="8"/>
  <c r="K59" i="8"/>
  <c r="K58" i="8"/>
  <c r="K57" i="8"/>
  <c r="K55" i="8"/>
  <c r="K54" i="8"/>
  <c r="K53" i="8"/>
  <c r="K52" i="8"/>
  <c r="K51" i="8"/>
  <c r="K49" i="8"/>
  <c r="K48" i="8"/>
  <c r="K47" i="8"/>
  <c r="K60" i="7"/>
  <c r="K58" i="7"/>
  <c r="K57" i="7"/>
  <c r="K55" i="7"/>
  <c r="K54" i="7"/>
  <c r="K53" i="7"/>
  <c r="K52" i="7"/>
  <c r="K51" i="7"/>
  <c r="K49" i="7"/>
  <c r="K48" i="7"/>
  <c r="K47" i="7"/>
  <c r="K60" i="5"/>
  <c r="K59" i="5"/>
  <c r="K58" i="5"/>
  <c r="K57" i="5"/>
  <c r="K55" i="5"/>
  <c r="K54" i="5"/>
  <c r="K53" i="5"/>
  <c r="K52" i="5"/>
  <c r="K51" i="5"/>
  <c r="K49" i="5"/>
  <c r="K48" i="5"/>
  <c r="K47" i="5"/>
  <c r="K60" i="6"/>
  <c r="K59" i="6"/>
  <c r="K58" i="6"/>
  <c r="K57" i="6"/>
  <c r="K55" i="6"/>
  <c r="K54" i="6"/>
  <c r="K53" i="6"/>
  <c r="K52" i="6"/>
  <c r="K51" i="6"/>
  <c r="K49" i="6"/>
  <c r="K48" i="6"/>
  <c r="K47" i="6"/>
  <c r="K60" i="4"/>
  <c r="K59" i="4"/>
  <c r="K58" i="4"/>
  <c r="K57" i="4"/>
  <c r="K55" i="4"/>
  <c r="K54" i="4"/>
  <c r="K53" i="4"/>
  <c r="K52" i="4"/>
  <c r="K51" i="4"/>
  <c r="K49" i="4"/>
  <c r="K48" i="4"/>
  <c r="K47" i="4"/>
  <c r="J47" i="4"/>
  <c r="J48" i="4"/>
  <c r="J49" i="4"/>
  <c r="J51" i="4"/>
  <c r="J52" i="4"/>
  <c r="J53" i="4"/>
  <c r="J54" i="4"/>
  <c r="J55" i="4"/>
  <c r="J57" i="4"/>
  <c r="J58" i="4"/>
  <c r="J59" i="4"/>
  <c r="J60" i="4"/>
  <c r="J16" i="1"/>
  <c r="J15" i="1"/>
  <c r="J59" i="1" s="1"/>
  <c r="J14" i="1"/>
  <c r="J58" i="1" s="1"/>
  <c r="J13" i="1"/>
  <c r="J11" i="1"/>
  <c r="J55" i="1" s="1"/>
  <c r="J10" i="1"/>
  <c r="J9" i="1"/>
  <c r="J8" i="1"/>
  <c r="J52" i="1" s="1"/>
  <c r="J7" i="1"/>
  <c r="J5" i="1"/>
  <c r="J49" i="1" s="1"/>
  <c r="J4" i="1"/>
  <c r="J48" i="1" s="1"/>
  <c r="J3" i="1"/>
  <c r="J60" i="8"/>
  <c r="J59" i="8"/>
  <c r="J58" i="8"/>
  <c r="J57" i="8"/>
  <c r="J55" i="8"/>
  <c r="J54" i="8"/>
  <c r="J53" i="8"/>
  <c r="J52" i="8"/>
  <c r="J51" i="8"/>
  <c r="J49" i="8"/>
  <c r="J48" i="8"/>
  <c r="J47" i="8"/>
  <c r="J60" i="7"/>
  <c r="J59" i="7"/>
  <c r="J58" i="7"/>
  <c r="J57" i="7"/>
  <c r="J55" i="7"/>
  <c r="J54" i="7"/>
  <c r="J53" i="7"/>
  <c r="J52" i="7"/>
  <c r="J51" i="7"/>
  <c r="J49" i="7"/>
  <c r="J48" i="7"/>
  <c r="J47" i="7"/>
  <c r="J60" i="5"/>
  <c r="J59" i="5"/>
  <c r="J58" i="5"/>
  <c r="J57" i="5"/>
  <c r="J55" i="5"/>
  <c r="J54" i="5"/>
  <c r="J53" i="5"/>
  <c r="J52" i="5"/>
  <c r="J51" i="5"/>
  <c r="J49" i="5"/>
  <c r="J48" i="5"/>
  <c r="J47" i="5"/>
  <c r="J60" i="6"/>
  <c r="J59" i="6"/>
  <c r="J58" i="6"/>
  <c r="J57" i="6"/>
  <c r="J55" i="6"/>
  <c r="J54" i="6"/>
  <c r="J53" i="6"/>
  <c r="J52" i="6"/>
  <c r="J51" i="6"/>
  <c r="J49" i="6"/>
  <c r="J48" i="6"/>
  <c r="J47" i="6"/>
  <c r="I16" i="1"/>
  <c r="I60" i="1" s="1"/>
  <c r="I15" i="1"/>
  <c r="I14" i="1"/>
  <c r="I13" i="1"/>
  <c r="I11" i="1"/>
  <c r="I10" i="1"/>
  <c r="I9" i="1"/>
  <c r="I8" i="1"/>
  <c r="I7" i="1"/>
  <c r="I5" i="1"/>
  <c r="I49" i="1" s="1"/>
  <c r="I4" i="1"/>
  <c r="I3" i="1"/>
  <c r="I47" i="6"/>
  <c r="I60" i="7"/>
  <c r="I59" i="7"/>
  <c r="I58" i="7"/>
  <c r="I57" i="7"/>
  <c r="I55" i="7"/>
  <c r="I54" i="7"/>
  <c r="I53" i="7"/>
  <c r="I52" i="7"/>
  <c r="I51" i="7"/>
  <c r="I49" i="7"/>
  <c r="I48" i="7"/>
  <c r="I47" i="7"/>
  <c r="I60" i="5"/>
  <c r="I59" i="5"/>
  <c r="I58" i="5"/>
  <c r="I57" i="5"/>
  <c r="I55" i="5"/>
  <c r="I54" i="5"/>
  <c r="I53" i="5"/>
  <c r="I52" i="5"/>
  <c r="I51" i="5"/>
  <c r="I49" i="5"/>
  <c r="I48" i="5"/>
  <c r="I47" i="5"/>
  <c r="I60" i="6"/>
  <c r="I59" i="6"/>
  <c r="I58" i="6"/>
  <c r="I57" i="6"/>
  <c r="I55" i="6"/>
  <c r="I54" i="6"/>
  <c r="I53" i="6"/>
  <c r="I52" i="6"/>
  <c r="I51" i="6"/>
  <c r="I49" i="6"/>
  <c r="I48" i="6"/>
  <c r="I60" i="4"/>
  <c r="I59" i="4"/>
  <c r="I58" i="4"/>
  <c r="I57" i="4"/>
  <c r="I55" i="4"/>
  <c r="I54" i="4"/>
  <c r="I53" i="4"/>
  <c r="I52" i="4"/>
  <c r="I51" i="4"/>
  <c r="I49" i="4"/>
  <c r="I48" i="4"/>
  <c r="I47" i="4"/>
  <c r="I60" i="8"/>
  <c r="I59" i="8"/>
  <c r="I58" i="8"/>
  <c r="I57" i="8"/>
  <c r="I55" i="8"/>
  <c r="I54" i="8"/>
  <c r="I53" i="8"/>
  <c r="I52" i="8"/>
  <c r="I51" i="8"/>
  <c r="I49" i="8"/>
  <c r="I48" i="8"/>
  <c r="I47" i="8"/>
  <c r="H16" i="1"/>
  <c r="H60" i="1" s="1"/>
  <c r="H15" i="1"/>
  <c r="H14" i="1"/>
  <c r="H13" i="1"/>
  <c r="H11" i="1"/>
  <c r="H10" i="1"/>
  <c r="H9" i="1"/>
  <c r="H8" i="1"/>
  <c r="H7" i="1"/>
  <c r="H5" i="1"/>
  <c r="H49" i="1" s="1"/>
  <c r="H4" i="1"/>
  <c r="H48" i="1" s="1"/>
  <c r="H3" i="1"/>
  <c r="H60" i="8"/>
  <c r="H59" i="8"/>
  <c r="H58" i="8"/>
  <c r="H57" i="8"/>
  <c r="H55" i="8"/>
  <c r="H54" i="8"/>
  <c r="H53" i="8"/>
  <c r="H52" i="8"/>
  <c r="H51" i="8"/>
  <c r="H49" i="8"/>
  <c r="H48" i="8"/>
  <c r="H47" i="8"/>
  <c r="H60" i="7"/>
  <c r="H59" i="7"/>
  <c r="H58" i="7"/>
  <c r="H57" i="7"/>
  <c r="H55" i="7"/>
  <c r="H54" i="7"/>
  <c r="H53" i="7"/>
  <c r="H52" i="7"/>
  <c r="H51" i="7"/>
  <c r="H49" i="7"/>
  <c r="H48" i="7"/>
  <c r="H47" i="7"/>
  <c r="H60" i="5"/>
  <c r="H59" i="5"/>
  <c r="H58" i="5"/>
  <c r="H57" i="5"/>
  <c r="H55" i="5"/>
  <c r="H54" i="5"/>
  <c r="H53" i="5"/>
  <c r="H52" i="5"/>
  <c r="H51" i="5"/>
  <c r="H49" i="5"/>
  <c r="H48" i="5"/>
  <c r="H47" i="5"/>
  <c r="H60" i="6"/>
  <c r="H59" i="6"/>
  <c r="H58" i="6"/>
  <c r="H57" i="6"/>
  <c r="H55" i="6"/>
  <c r="H54" i="6"/>
  <c r="H53" i="6"/>
  <c r="H52" i="6"/>
  <c r="H51" i="6"/>
  <c r="H49" i="6"/>
  <c r="H48" i="6"/>
  <c r="H47" i="6"/>
  <c r="H60" i="4"/>
  <c r="H59" i="4"/>
  <c r="H58" i="4"/>
  <c r="H57" i="4"/>
  <c r="H55" i="4"/>
  <c r="H54" i="4"/>
  <c r="H53" i="4"/>
  <c r="H52" i="4"/>
  <c r="H51" i="4"/>
  <c r="H49" i="4"/>
  <c r="H48" i="4"/>
  <c r="H47" i="4"/>
  <c r="G16" i="1"/>
  <c r="G15" i="1"/>
  <c r="G59" i="1" s="1"/>
  <c r="G14" i="1"/>
  <c r="G13" i="1"/>
  <c r="G11" i="1"/>
  <c r="G55" i="1" s="1"/>
  <c r="G10" i="1"/>
  <c r="G54" i="1" s="1"/>
  <c r="G9" i="1"/>
  <c r="G8" i="1"/>
  <c r="G52" i="1" s="1"/>
  <c r="G7" i="1"/>
  <c r="G5" i="1"/>
  <c r="G49" i="1" s="1"/>
  <c r="G4" i="1"/>
  <c r="G48" i="1" s="1"/>
  <c r="G3" i="1"/>
  <c r="G47" i="1" s="1"/>
  <c r="G60" i="8"/>
  <c r="G59" i="8"/>
  <c r="G58" i="8"/>
  <c r="G57" i="8"/>
  <c r="G55" i="8"/>
  <c r="G54" i="8"/>
  <c r="G53" i="8"/>
  <c r="G52" i="8"/>
  <c r="G51" i="8"/>
  <c r="G49" i="8"/>
  <c r="G48" i="8"/>
  <c r="G47" i="8"/>
  <c r="G60" i="7"/>
  <c r="G59" i="7"/>
  <c r="G58" i="7"/>
  <c r="G57" i="7"/>
  <c r="G55" i="7"/>
  <c r="G54" i="7"/>
  <c r="G53" i="7"/>
  <c r="G52" i="7"/>
  <c r="G51" i="7"/>
  <c r="G49" i="7"/>
  <c r="G48" i="7"/>
  <c r="G47" i="7"/>
  <c r="G60" i="5"/>
  <c r="G59" i="5"/>
  <c r="G58" i="5"/>
  <c r="G57" i="5"/>
  <c r="G55" i="5"/>
  <c r="G54" i="5"/>
  <c r="G53" i="5"/>
  <c r="G52" i="5"/>
  <c r="G51" i="5"/>
  <c r="G49" i="5"/>
  <c r="G48" i="5"/>
  <c r="G47" i="5"/>
  <c r="G60" i="6"/>
  <c r="G59" i="6"/>
  <c r="G58" i="6"/>
  <c r="G57" i="6"/>
  <c r="G55" i="6"/>
  <c r="G54" i="6"/>
  <c r="G53" i="6"/>
  <c r="G52" i="6"/>
  <c r="G51" i="6"/>
  <c r="G49" i="6"/>
  <c r="G48" i="6"/>
  <c r="G47" i="6"/>
  <c r="G65" i="6"/>
  <c r="G60" i="4"/>
  <c r="G59" i="4"/>
  <c r="G58" i="4"/>
  <c r="G57" i="4"/>
  <c r="G55" i="4"/>
  <c r="G54" i="4"/>
  <c r="G53" i="4"/>
  <c r="G52" i="4"/>
  <c r="G51" i="4"/>
  <c r="G49" i="4"/>
  <c r="G48" i="4"/>
  <c r="G47" i="4"/>
  <c r="F3" i="1"/>
  <c r="F47" i="6"/>
  <c r="F16" i="1"/>
  <c r="F60" i="1" s="1"/>
  <c r="F15" i="1"/>
  <c r="F59" i="1" s="1"/>
  <c r="F14" i="1"/>
  <c r="F13" i="1"/>
  <c r="F57" i="1" s="1"/>
  <c r="F11" i="1"/>
  <c r="F55" i="1" s="1"/>
  <c r="F10" i="1"/>
  <c r="F9" i="1"/>
  <c r="F53" i="1" s="1"/>
  <c r="F8" i="1"/>
  <c r="F52" i="1" s="1"/>
  <c r="F7" i="1"/>
  <c r="F5" i="1"/>
  <c r="F4" i="1"/>
  <c r="F60" i="4"/>
  <c r="F59" i="4"/>
  <c r="F58" i="4"/>
  <c r="F57" i="4"/>
  <c r="F55" i="4"/>
  <c r="F54" i="4"/>
  <c r="F53" i="4"/>
  <c r="F52" i="4"/>
  <c r="F51" i="4"/>
  <c r="F49" i="4"/>
  <c r="F48" i="4"/>
  <c r="F47" i="4"/>
  <c r="F60" i="6"/>
  <c r="F59" i="6"/>
  <c r="F58" i="6"/>
  <c r="F57" i="6"/>
  <c r="F55" i="6"/>
  <c r="F54" i="6"/>
  <c r="F53" i="6"/>
  <c r="F52" i="6"/>
  <c r="F51" i="6"/>
  <c r="F49" i="6"/>
  <c r="F48" i="6"/>
  <c r="F60" i="5"/>
  <c r="F59" i="5"/>
  <c r="F58" i="5"/>
  <c r="F57" i="5"/>
  <c r="F55" i="5"/>
  <c r="F54" i="5"/>
  <c r="F53" i="5"/>
  <c r="F52" i="5"/>
  <c r="F51" i="5"/>
  <c r="F49" i="5"/>
  <c r="F48" i="5"/>
  <c r="F47" i="5"/>
  <c r="F63" i="5"/>
  <c r="F60" i="7"/>
  <c r="F59" i="7"/>
  <c r="F58" i="7"/>
  <c r="F57" i="7"/>
  <c r="F55" i="7"/>
  <c r="F54" i="7"/>
  <c r="F53" i="7"/>
  <c r="F52" i="7"/>
  <c r="F51" i="7"/>
  <c r="F49" i="7"/>
  <c r="F48" i="7"/>
  <c r="F47" i="7"/>
  <c r="F60" i="8"/>
  <c r="F59" i="8"/>
  <c r="F58" i="8"/>
  <c r="F57" i="8"/>
  <c r="F55" i="8"/>
  <c r="F54" i="8"/>
  <c r="F53" i="8"/>
  <c r="F52" i="8"/>
  <c r="F51" i="8"/>
  <c r="F49" i="8"/>
  <c r="F48" i="8"/>
  <c r="F47" i="8"/>
  <c r="E16" i="1"/>
  <c r="E60" i="1" s="1"/>
  <c r="E15" i="1"/>
  <c r="E14" i="1"/>
  <c r="E58" i="1" s="1"/>
  <c r="E13" i="1"/>
  <c r="E57" i="1" s="1"/>
  <c r="E11" i="1"/>
  <c r="E10" i="1"/>
  <c r="E9" i="1"/>
  <c r="E8" i="1"/>
  <c r="E7" i="1"/>
  <c r="E5" i="1"/>
  <c r="E49" i="1" s="1"/>
  <c r="E3" i="1"/>
  <c r="E4" i="1"/>
  <c r="E60" i="8"/>
  <c r="E59" i="8"/>
  <c r="E58" i="8"/>
  <c r="E57" i="8"/>
  <c r="E55" i="8"/>
  <c r="E54" i="8"/>
  <c r="E53" i="8"/>
  <c r="E52" i="8"/>
  <c r="E51" i="8"/>
  <c r="E49" i="8"/>
  <c r="E48" i="8"/>
  <c r="E47" i="8"/>
  <c r="E60" i="7"/>
  <c r="E59" i="7"/>
  <c r="E58" i="7"/>
  <c r="E57" i="7"/>
  <c r="E55" i="7"/>
  <c r="E54" i="7"/>
  <c r="E53" i="7"/>
  <c r="E52" i="7"/>
  <c r="E51" i="7"/>
  <c r="E49" i="7"/>
  <c r="E48" i="7"/>
  <c r="E47" i="7"/>
  <c r="E60" i="5"/>
  <c r="E59" i="5"/>
  <c r="E58" i="5"/>
  <c r="E57" i="5"/>
  <c r="E55" i="5"/>
  <c r="E54" i="5"/>
  <c r="E53" i="5"/>
  <c r="E52" i="5"/>
  <c r="E51" i="5"/>
  <c r="E49" i="5"/>
  <c r="E48" i="5"/>
  <c r="E47" i="5"/>
  <c r="E62" i="5"/>
  <c r="E60" i="6"/>
  <c r="E59" i="6"/>
  <c r="E58" i="6"/>
  <c r="E57" i="6"/>
  <c r="E55" i="6"/>
  <c r="E54" i="6"/>
  <c r="E53" i="6"/>
  <c r="E52" i="6"/>
  <c r="E51" i="6"/>
  <c r="E49" i="6"/>
  <c r="E48" i="6"/>
  <c r="E47" i="6"/>
  <c r="E60" i="4"/>
  <c r="E59" i="4"/>
  <c r="E58" i="4"/>
  <c r="E57" i="4"/>
  <c r="E55" i="4"/>
  <c r="E54" i="4"/>
  <c r="E53" i="4"/>
  <c r="E52" i="4"/>
  <c r="E51" i="4"/>
  <c r="E49" i="4"/>
  <c r="E48" i="4"/>
  <c r="E47" i="4"/>
  <c r="D16" i="1"/>
  <c r="D15" i="1"/>
  <c r="D59" i="1" s="1"/>
  <c r="D14" i="1"/>
  <c r="D58" i="1" s="1"/>
  <c r="D13" i="1"/>
  <c r="D57" i="1" s="1"/>
  <c r="D11" i="1"/>
  <c r="D55" i="1" s="1"/>
  <c r="D10" i="1"/>
  <c r="D54" i="1" s="1"/>
  <c r="D9" i="1"/>
  <c r="D8" i="1"/>
  <c r="D7" i="1"/>
  <c r="D5" i="1"/>
  <c r="D4" i="1"/>
  <c r="D3" i="1"/>
  <c r="D60" i="8"/>
  <c r="D59" i="8"/>
  <c r="D58" i="8"/>
  <c r="D57" i="8"/>
  <c r="D55" i="8"/>
  <c r="D54" i="8"/>
  <c r="D53" i="8"/>
  <c r="D52" i="8"/>
  <c r="D51" i="8"/>
  <c r="D49" i="8"/>
  <c r="D48" i="8"/>
  <c r="D47" i="8"/>
  <c r="C47" i="8"/>
  <c r="C48" i="8"/>
  <c r="C49" i="8"/>
  <c r="C51" i="8"/>
  <c r="C52" i="8"/>
  <c r="C53" i="8"/>
  <c r="C54" i="8"/>
  <c r="C55" i="8"/>
  <c r="C57" i="8"/>
  <c r="C58" i="8"/>
  <c r="C59" i="8"/>
  <c r="C60" i="8"/>
  <c r="D60" i="7"/>
  <c r="D59" i="7"/>
  <c r="D58" i="7"/>
  <c r="D57" i="7"/>
  <c r="D55" i="7"/>
  <c r="D54" i="7"/>
  <c r="D53" i="7"/>
  <c r="D52" i="7"/>
  <c r="D51" i="7"/>
  <c r="D49" i="7"/>
  <c r="D48" i="7"/>
  <c r="D47" i="7"/>
  <c r="D63" i="7"/>
  <c r="D62" i="7"/>
  <c r="D60" i="5"/>
  <c r="D59" i="5"/>
  <c r="D58" i="5"/>
  <c r="D57" i="5"/>
  <c r="D55" i="5"/>
  <c r="D54" i="5"/>
  <c r="D53" i="5"/>
  <c r="D52" i="5"/>
  <c r="D51" i="5"/>
  <c r="D49" i="5"/>
  <c r="D48" i="5"/>
  <c r="D47" i="5"/>
  <c r="D60" i="6"/>
  <c r="D59" i="6"/>
  <c r="D58" i="6"/>
  <c r="D57" i="6"/>
  <c r="D55" i="6"/>
  <c r="D54" i="6"/>
  <c r="D53" i="6"/>
  <c r="D52" i="6"/>
  <c r="D51" i="6"/>
  <c r="D49" i="6"/>
  <c r="D48" i="6"/>
  <c r="D47" i="6"/>
  <c r="D60" i="4"/>
  <c r="D59" i="4"/>
  <c r="D58" i="4"/>
  <c r="D57" i="4"/>
  <c r="D55" i="4"/>
  <c r="D54" i="4"/>
  <c r="D53" i="4"/>
  <c r="D52" i="4"/>
  <c r="D51" i="4"/>
  <c r="D49" i="4"/>
  <c r="D48" i="4"/>
  <c r="D47" i="4"/>
  <c r="D65" i="4"/>
  <c r="D64" i="4"/>
  <c r="C13" i="1"/>
  <c r="C14" i="1"/>
  <c r="C15" i="1"/>
  <c r="C16" i="1"/>
  <c r="C7" i="1"/>
  <c r="C8" i="1"/>
  <c r="C9" i="1"/>
  <c r="C10" i="1"/>
  <c r="C11" i="1"/>
  <c r="C5" i="1"/>
  <c r="C49" i="1" s="1"/>
  <c r="C4" i="1"/>
  <c r="C3" i="1"/>
  <c r="C60" i="6"/>
  <c r="C59" i="6"/>
  <c r="C58" i="6"/>
  <c r="C57" i="6"/>
  <c r="C55" i="6"/>
  <c r="C54" i="6"/>
  <c r="C53" i="6"/>
  <c r="C52" i="6"/>
  <c r="C51" i="6"/>
  <c r="C49" i="6"/>
  <c r="C48" i="6"/>
  <c r="C47" i="6"/>
  <c r="C60" i="5"/>
  <c r="C59" i="5"/>
  <c r="C58" i="5"/>
  <c r="C57" i="5"/>
  <c r="C55" i="5"/>
  <c r="C54" i="5"/>
  <c r="C53" i="5"/>
  <c r="C52" i="5"/>
  <c r="C51" i="5"/>
  <c r="C49" i="5"/>
  <c r="C48" i="5"/>
  <c r="C47" i="5"/>
  <c r="C47" i="7"/>
  <c r="C60" i="7"/>
  <c r="C59" i="7"/>
  <c r="C58" i="7"/>
  <c r="C57" i="7"/>
  <c r="C55" i="7"/>
  <c r="C54" i="7"/>
  <c r="C53" i="7"/>
  <c r="C52" i="7"/>
  <c r="C51" i="7"/>
  <c r="C49" i="7"/>
  <c r="C48" i="7"/>
  <c r="C60" i="4"/>
  <c r="C59" i="4"/>
  <c r="C58" i="4"/>
  <c r="C57" i="4"/>
  <c r="C55" i="4"/>
  <c r="C54" i="4"/>
  <c r="C53" i="4"/>
  <c r="C52" i="4"/>
  <c r="C51" i="4"/>
  <c r="C49" i="4"/>
  <c r="C48" i="4"/>
  <c r="C47" i="4"/>
  <c r="C64" i="4"/>
  <c r="B18" i="4"/>
  <c r="B62" i="4" s="1"/>
  <c r="B19" i="4"/>
  <c r="B63" i="4" s="1"/>
  <c r="B21" i="4"/>
  <c r="B65" i="4" s="1"/>
  <c r="B47" i="4"/>
  <c r="B48" i="4"/>
  <c r="B49" i="4"/>
  <c r="B51" i="4"/>
  <c r="B52" i="4"/>
  <c r="B53" i="4"/>
  <c r="B54" i="4"/>
  <c r="B55" i="4"/>
  <c r="B57" i="4"/>
  <c r="B58" i="4"/>
  <c r="B59" i="4"/>
  <c r="B60" i="4"/>
  <c r="B60" i="8"/>
  <c r="B59" i="8"/>
  <c r="B58" i="8"/>
  <c r="B57" i="8"/>
  <c r="B55" i="8"/>
  <c r="B54" i="8"/>
  <c r="B53" i="8"/>
  <c r="B52" i="8"/>
  <c r="B51" i="8"/>
  <c r="B49" i="8"/>
  <c r="B48" i="8"/>
  <c r="B47" i="8"/>
  <c r="B60" i="6"/>
  <c r="B59" i="6"/>
  <c r="B58" i="6"/>
  <c r="B57" i="6"/>
  <c r="B55" i="6"/>
  <c r="B54" i="6"/>
  <c r="B53" i="6"/>
  <c r="B52" i="6"/>
  <c r="B51" i="6"/>
  <c r="B49" i="6"/>
  <c r="B48" i="6"/>
  <c r="B47" i="6"/>
  <c r="B60" i="5"/>
  <c r="B59" i="5"/>
  <c r="B58" i="5"/>
  <c r="B57" i="5"/>
  <c r="B55" i="5"/>
  <c r="B54" i="5"/>
  <c r="B53" i="5"/>
  <c r="B52" i="5"/>
  <c r="B51" i="5"/>
  <c r="B49" i="5"/>
  <c r="B48" i="5"/>
  <c r="B47" i="5"/>
  <c r="B3" i="1"/>
  <c r="B4" i="1"/>
  <c r="B5" i="1"/>
  <c r="B7" i="1"/>
  <c r="B8" i="1"/>
  <c r="B9" i="1"/>
  <c r="B10" i="1"/>
  <c r="B11" i="1"/>
  <c r="B13" i="1"/>
  <c r="B14" i="1"/>
  <c r="B15" i="1"/>
  <c r="B16" i="1"/>
  <c r="B18" i="8"/>
  <c r="B62" i="8" s="1"/>
  <c r="B19" i="8"/>
  <c r="B20" i="8"/>
  <c r="B64" i="8" s="1"/>
  <c r="B21" i="8"/>
  <c r="B18" i="7"/>
  <c r="B62" i="7" s="1"/>
  <c r="B19" i="7"/>
  <c r="B63" i="7" s="1"/>
  <c r="B20" i="7"/>
  <c r="B64" i="7" s="1"/>
  <c r="B21" i="7"/>
  <c r="B65" i="7" s="1"/>
  <c r="B47" i="7"/>
  <c r="B48" i="7"/>
  <c r="B49" i="7"/>
  <c r="B51" i="7"/>
  <c r="B52" i="7"/>
  <c r="B53" i="7"/>
  <c r="B54" i="7"/>
  <c r="B55" i="7"/>
  <c r="B57" i="7"/>
  <c r="B58" i="7"/>
  <c r="B59" i="7"/>
  <c r="B60" i="7"/>
  <c r="B18" i="6"/>
  <c r="B19" i="6"/>
  <c r="B20" i="6"/>
  <c r="B21" i="6"/>
  <c r="B18" i="5"/>
  <c r="B62" i="5" s="1"/>
  <c r="B19" i="5"/>
  <c r="B63" i="5" s="1"/>
  <c r="B20" i="5"/>
  <c r="B21" i="5"/>
  <c r="K62" i="5"/>
  <c r="L63" i="5"/>
  <c r="L65" i="6"/>
  <c r="K48" i="1" l="1"/>
  <c r="D53" i="1"/>
  <c r="G57" i="1"/>
  <c r="H58" i="1"/>
  <c r="J53" i="1"/>
  <c r="K53" i="1"/>
  <c r="E53" i="1"/>
  <c r="G51" i="1"/>
  <c r="F64" i="6"/>
  <c r="N49" i="6"/>
  <c r="N21" i="6"/>
  <c r="B49" i="1"/>
  <c r="B48" i="1"/>
  <c r="N52" i="4"/>
  <c r="B58" i="1"/>
  <c r="F64" i="8"/>
  <c r="K65" i="8"/>
  <c r="M65" i="8"/>
  <c r="L49" i="1"/>
  <c r="D65" i="8"/>
  <c r="F62" i="8"/>
  <c r="H52" i="1"/>
  <c r="F65" i="5"/>
  <c r="E64" i="5"/>
  <c r="M65" i="5"/>
  <c r="F62" i="5"/>
  <c r="H65" i="6"/>
  <c r="N58" i="6"/>
  <c r="N53" i="6"/>
  <c r="M65" i="6"/>
  <c r="N59" i="6"/>
  <c r="D65" i="6"/>
  <c r="F63" i="6"/>
  <c r="E55" i="1"/>
  <c r="C65" i="6"/>
  <c r="D47" i="1"/>
  <c r="F65" i="6"/>
  <c r="H63" i="6"/>
  <c r="J63" i="6"/>
  <c r="M62" i="6"/>
  <c r="M62" i="1" s="1"/>
  <c r="C55" i="1"/>
  <c r="B65" i="6"/>
  <c r="B65" i="8"/>
  <c r="N48" i="4"/>
  <c r="G64" i="6"/>
  <c r="G62" i="8"/>
  <c r="H64" i="5"/>
  <c r="J64" i="8"/>
  <c r="B64" i="5"/>
  <c r="J65" i="5"/>
  <c r="C62" i="5"/>
  <c r="D64" i="8"/>
  <c r="E19" i="1"/>
  <c r="E64" i="8"/>
  <c r="G64" i="8"/>
  <c r="H65" i="5"/>
  <c r="H65" i="8"/>
  <c r="I65" i="8"/>
  <c r="I65" i="5"/>
  <c r="J65" i="8"/>
  <c r="K65" i="5"/>
  <c r="L63" i="8"/>
  <c r="L63" i="1" s="1"/>
  <c r="L64" i="6"/>
  <c r="L64" i="1" s="1"/>
  <c r="N19" i="8"/>
  <c r="F65" i="8"/>
  <c r="I63" i="6"/>
  <c r="J62" i="6"/>
  <c r="B63" i="8"/>
  <c r="N49" i="5"/>
  <c r="C64" i="8"/>
  <c r="E63" i="5"/>
  <c r="F62" i="6"/>
  <c r="N21" i="8"/>
  <c r="L51" i="1"/>
  <c r="L60" i="1"/>
  <c r="E62" i="8"/>
  <c r="L62" i="8"/>
  <c r="F63" i="8"/>
  <c r="L55" i="1"/>
  <c r="N58" i="8"/>
  <c r="N49" i="8"/>
  <c r="C63" i="8"/>
  <c r="C65" i="8"/>
  <c r="J19" i="1"/>
  <c r="J63" i="1" s="1"/>
  <c r="D52" i="1"/>
  <c r="N52" i="7"/>
  <c r="N47" i="7"/>
  <c r="C47" i="1"/>
  <c r="N59" i="7"/>
  <c r="N19" i="7"/>
  <c r="N54" i="7"/>
  <c r="N51" i="7"/>
  <c r="N60" i="7"/>
  <c r="N57" i="7"/>
  <c r="N53" i="7"/>
  <c r="N21" i="5"/>
  <c r="D18" i="1"/>
  <c r="G63" i="5"/>
  <c r="M64" i="1"/>
  <c r="N48" i="5"/>
  <c r="N58" i="5"/>
  <c r="N47" i="5"/>
  <c r="N52" i="5"/>
  <c r="N57" i="5"/>
  <c r="C65" i="5"/>
  <c r="N54" i="5"/>
  <c r="N51" i="5"/>
  <c r="N55" i="5"/>
  <c r="N47" i="6"/>
  <c r="D63" i="6"/>
  <c r="I62" i="6"/>
  <c r="N57" i="6"/>
  <c r="B63" i="6"/>
  <c r="D62" i="6"/>
  <c r="N51" i="6"/>
  <c r="N55" i="6"/>
  <c r="I65" i="6"/>
  <c r="I19" i="1"/>
  <c r="B47" i="1"/>
  <c r="B20" i="1"/>
  <c r="K18" i="1"/>
  <c r="E20" i="1"/>
  <c r="C59" i="1"/>
  <c r="L18" i="1"/>
  <c r="N60" i="8"/>
  <c r="N20" i="8"/>
  <c r="N57" i="8"/>
  <c r="N47" i="8"/>
  <c r="N59" i="8"/>
  <c r="C62" i="8"/>
  <c r="I62" i="8"/>
  <c r="E65" i="8"/>
  <c r="N51" i="8"/>
  <c r="H18" i="1"/>
  <c r="N18" i="8"/>
  <c r="N55" i="8"/>
  <c r="B21" i="1"/>
  <c r="N52" i="8"/>
  <c r="N53" i="8"/>
  <c r="N54" i="8"/>
  <c r="M57" i="1"/>
  <c r="M52" i="1"/>
  <c r="M60" i="1"/>
  <c r="M51" i="1"/>
  <c r="M47" i="1"/>
  <c r="N63" i="7"/>
  <c r="N65" i="7"/>
  <c r="N62" i="7"/>
  <c r="G21" i="1"/>
  <c r="N64" i="7"/>
  <c r="L52" i="1"/>
  <c r="L47" i="1"/>
  <c r="N48" i="7"/>
  <c r="C18" i="1"/>
  <c r="D20" i="1"/>
  <c r="E18" i="1"/>
  <c r="N49" i="7"/>
  <c r="N55" i="7"/>
  <c r="M48" i="1"/>
  <c r="M53" i="1"/>
  <c r="M58" i="1"/>
  <c r="N20" i="7"/>
  <c r="B60" i="1"/>
  <c r="N18" i="7"/>
  <c r="N21" i="7"/>
  <c r="N58" i="7"/>
  <c r="L48" i="1"/>
  <c r="L53" i="1"/>
  <c r="L58" i="1"/>
  <c r="M49" i="1"/>
  <c r="M59" i="1"/>
  <c r="M54" i="1"/>
  <c r="H21" i="1"/>
  <c r="N15" i="1"/>
  <c r="D64" i="5"/>
  <c r="N59" i="5"/>
  <c r="I62" i="5"/>
  <c r="L62" i="5"/>
  <c r="L65" i="1"/>
  <c r="K20" i="1"/>
  <c r="G20" i="1"/>
  <c r="G64" i="1" s="1"/>
  <c r="B65" i="5"/>
  <c r="N19" i="5"/>
  <c r="N7" i="1"/>
  <c r="D51" i="1"/>
  <c r="E48" i="1"/>
  <c r="H63" i="5"/>
  <c r="I48" i="1"/>
  <c r="I53" i="1"/>
  <c r="N20" i="5"/>
  <c r="B52" i="1"/>
  <c r="N60" i="5"/>
  <c r="C64" i="5"/>
  <c r="C63" i="5"/>
  <c r="F48" i="1"/>
  <c r="F47" i="1"/>
  <c r="H51" i="1"/>
  <c r="I51" i="1"/>
  <c r="I55" i="1"/>
  <c r="M55" i="1"/>
  <c r="N20" i="6"/>
  <c r="N54" i="6"/>
  <c r="N52" i="6"/>
  <c r="M18" i="1"/>
  <c r="L62" i="6"/>
  <c r="N9" i="1"/>
  <c r="C19" i="1"/>
  <c r="C63" i="6"/>
  <c r="E64" i="6"/>
  <c r="I58" i="1"/>
  <c r="M63" i="1"/>
  <c r="N18" i="6"/>
  <c r="N60" i="6"/>
  <c r="C62" i="6"/>
  <c r="E63" i="6"/>
  <c r="E62" i="6"/>
  <c r="H62" i="6"/>
  <c r="H53" i="1"/>
  <c r="I54" i="1"/>
  <c r="N16" i="1"/>
  <c r="J18" i="1"/>
  <c r="G18" i="1"/>
  <c r="N19" i="6"/>
  <c r="I18" i="1"/>
  <c r="B55" i="1"/>
  <c r="N8" i="1"/>
  <c r="C58" i="1"/>
  <c r="C54" i="1"/>
  <c r="D48" i="1"/>
  <c r="E47" i="1"/>
  <c r="F51" i="1"/>
  <c r="F54" i="1"/>
  <c r="H55" i="1"/>
  <c r="I57" i="1"/>
  <c r="L54" i="1"/>
  <c r="L59" i="1"/>
  <c r="N10" i="1"/>
  <c r="M21" i="1"/>
  <c r="N51" i="4"/>
  <c r="N5" i="1"/>
  <c r="E51" i="1"/>
  <c r="G53" i="1"/>
  <c r="B53" i="1"/>
  <c r="D19" i="1"/>
  <c r="M19" i="1"/>
  <c r="N14" i="1"/>
  <c r="N58" i="4"/>
  <c r="N53" i="4"/>
  <c r="N63" i="4"/>
  <c r="N13" i="1"/>
  <c r="C51" i="1"/>
  <c r="N49" i="4"/>
  <c r="E52" i="1"/>
  <c r="F49" i="1"/>
  <c r="N47" i="4"/>
  <c r="N18" i="4"/>
  <c r="N4" i="1"/>
  <c r="C52" i="1"/>
  <c r="B59" i="1"/>
  <c r="I20" i="1"/>
  <c r="C60" i="1"/>
  <c r="G60" i="1"/>
  <c r="L57" i="1"/>
  <c r="J21" i="1"/>
  <c r="J65" i="1" s="1"/>
  <c r="F19" i="1"/>
  <c r="L19" i="1"/>
  <c r="N3" i="1"/>
  <c r="H19" i="1"/>
  <c r="C48" i="1"/>
  <c r="C53" i="1"/>
  <c r="N60" i="4"/>
  <c r="D49" i="1"/>
  <c r="E59" i="1"/>
  <c r="F58" i="1"/>
  <c r="I47" i="1"/>
  <c r="I52" i="1"/>
  <c r="J47" i="1"/>
  <c r="B54" i="1"/>
  <c r="E54" i="1"/>
  <c r="J54" i="1"/>
  <c r="K54" i="1"/>
  <c r="D21" i="1"/>
  <c r="C21" i="1"/>
  <c r="F21" i="1"/>
  <c r="I21" i="1"/>
  <c r="N65" i="4"/>
  <c r="N11" i="1"/>
  <c r="N55" i="4"/>
  <c r="N62" i="4"/>
  <c r="F18" i="1"/>
  <c r="B18" i="1"/>
  <c r="B62" i="1" s="1"/>
  <c r="B57" i="1"/>
  <c r="J57" i="1"/>
  <c r="C57" i="1"/>
  <c r="N19" i="4"/>
  <c r="G19" i="1"/>
  <c r="G58" i="1"/>
  <c r="K19" i="1"/>
  <c r="B19" i="1"/>
  <c r="N64" i="4"/>
  <c r="K59" i="1"/>
  <c r="J20" i="1"/>
  <c r="H59" i="1"/>
  <c r="H20" i="1"/>
  <c r="H64" i="1" s="1"/>
  <c r="M20" i="1"/>
  <c r="N20" i="4"/>
  <c r="C20" i="1"/>
  <c r="L20" i="1"/>
  <c r="N59" i="4"/>
  <c r="J60" i="1"/>
  <c r="K21" i="1"/>
  <c r="D60" i="1"/>
  <c r="N21" i="4"/>
  <c r="L21" i="1"/>
  <c r="H47" i="1"/>
  <c r="B51" i="1"/>
  <c r="J51" i="1"/>
  <c r="K52" i="1"/>
  <c r="H57" i="1"/>
  <c r="I59" i="1"/>
  <c r="B64" i="6"/>
  <c r="D63" i="5"/>
  <c r="N48" i="8"/>
  <c r="F20" i="1"/>
  <c r="H54" i="1"/>
  <c r="J62" i="5"/>
  <c r="N18" i="5"/>
  <c r="G63" i="6"/>
  <c r="N53" i="5"/>
  <c r="N48" i="6"/>
  <c r="N54" i="4"/>
  <c r="H64" i="8"/>
  <c r="B62" i="6"/>
  <c r="G65" i="8"/>
  <c r="K62" i="8"/>
  <c r="N57" i="4"/>
  <c r="E65" i="5"/>
  <c r="E21" i="1"/>
  <c r="N62" i="8" l="1"/>
  <c r="N63" i="8"/>
  <c r="N64" i="8"/>
  <c r="E62" i="1"/>
  <c r="N65" i="5"/>
  <c r="N62" i="6"/>
  <c r="M65" i="1"/>
  <c r="E63" i="1"/>
  <c r="N65" i="6"/>
  <c r="C62" i="1"/>
  <c r="F65" i="1"/>
  <c r="L62" i="1"/>
  <c r="D64" i="1"/>
  <c r="N62" i="5"/>
  <c r="C63" i="1"/>
  <c r="N64" i="6"/>
  <c r="F63" i="1"/>
  <c r="E64" i="1"/>
  <c r="I65" i="1"/>
  <c r="H63" i="1"/>
  <c r="I64" i="1"/>
  <c r="B63" i="1"/>
  <c r="D62" i="1"/>
  <c r="N64" i="5"/>
  <c r="N65" i="8"/>
  <c r="B65" i="1"/>
  <c r="B64" i="1"/>
  <c r="G62" i="1"/>
  <c r="I62" i="1"/>
  <c r="J64" i="1"/>
  <c r="K64" i="1"/>
  <c r="K63" i="1"/>
  <c r="D65" i="1"/>
  <c r="H65" i="1"/>
  <c r="H62" i="1"/>
  <c r="G65" i="1"/>
  <c r="I63" i="1"/>
  <c r="K62" i="1"/>
  <c r="C65" i="1"/>
  <c r="N53" i="1"/>
  <c r="C64" i="1"/>
  <c r="G63" i="1"/>
  <c r="N49" i="1"/>
  <c r="N58" i="1"/>
  <c r="N63" i="5"/>
  <c r="N60" i="1"/>
  <c r="N55" i="1"/>
  <c r="N52" i="1"/>
  <c r="N18" i="1"/>
  <c r="N59" i="1"/>
  <c r="N48" i="1"/>
  <c r="F64" i="1"/>
  <c r="N63" i="6"/>
  <c r="J62" i="1"/>
  <c r="K65" i="1"/>
  <c r="D63" i="1"/>
  <c r="N47" i="1"/>
  <c r="N54" i="1"/>
  <c r="N57" i="1"/>
  <c r="F62" i="1"/>
  <c r="N19" i="1"/>
  <c r="N20" i="1"/>
  <c r="N51" i="1"/>
  <c r="E65" i="1"/>
  <c r="N21" i="1"/>
  <c r="N62" i="1" l="1"/>
  <c r="N64" i="1"/>
  <c r="N63" i="1"/>
  <c r="N65" i="1"/>
</calcChain>
</file>

<file path=xl/sharedStrings.xml><?xml version="1.0" encoding="utf-8"?>
<sst xmlns="http://schemas.openxmlformats.org/spreadsheetml/2006/main" count="462" uniqueCount="44">
  <si>
    <t>ΠΕΡΙΟΧΕΣ ΕΝΤΟΣ Σ.Π.Γ.</t>
  </si>
  <si>
    <t>Αριθμός Υποθέσεων (χωρίς αναθεώρηση):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</si>
  <si>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</si>
  <si>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</si>
  <si>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</si>
  <si>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</si>
  <si>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</si>
  <si>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</si>
  <si>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</si>
  <si>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</si>
  <si>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</si>
  <si>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</si>
  <si>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</si>
  <si>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</si>
  <si>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</si>
  <si>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 ΠΑΓΚΥΠΡΙΑ:</t>
  </si>
  <si>
    <t>OΛΙΚΑ:</t>
  </si>
  <si>
    <t>ΠΕΡΙΟΧΕΣ ΕΝΤΟΣ Σ.Π.Γ. (ΟΛΙΚΑ)</t>
  </si>
  <si>
    <t>ΠΕΡΙΟΧΕΣ ΕΚΤΟΣ Σ.Π.Γ.(ΟΛΙΚΑ)</t>
  </si>
  <si>
    <t>ΟΛΙΚΑ:</t>
  </si>
  <si>
    <t>ΦΕΒΡΟΥΑΡΙΟΣ</t>
  </si>
  <si>
    <t>ΦΕΒΡΟΥΑΡΙΟΣ:</t>
  </si>
  <si>
    <t>ΜΑΡΤΙΟΣ</t>
  </si>
  <si>
    <t>ΜΑΡΤΙΟΣ:</t>
  </si>
  <si>
    <t>ΑΠΡΙΛΙΟΣ</t>
  </si>
  <si>
    <t>ΑΠΡΙΛΙΟΣ:</t>
  </si>
  <si>
    <t>ΜΑΙΟΣ</t>
  </si>
  <si>
    <t>ΜΑΙΟΣ:</t>
  </si>
  <si>
    <t>ΙΟΥΝΙΟΣ</t>
  </si>
  <si>
    <t>ΙΟΥΝΙΟΣ:</t>
  </si>
  <si>
    <t>ΙΟΥΛΙΟΣ:</t>
  </si>
  <si>
    <t>ΙΟΥΛΙΟΣ</t>
  </si>
  <si>
    <t>ΑΥΓΟΥΣΤΟΣ</t>
  </si>
  <si>
    <t>ΣΕΠΤΕΜΒΡΗΣ</t>
  </si>
  <si>
    <t>ΑΥΓΟΥΣΤΟΣ:</t>
  </si>
  <si>
    <t>ΣΕΠΤΕΜΒΡΗΣ:</t>
  </si>
  <si>
    <t>ΟΚΤΩΒΡΗΣ</t>
  </si>
  <si>
    <t>ΟΚΤΩΒΡΗΣ:</t>
  </si>
  <si>
    <t>ΝΟΕΜΒΡΙΟΣ</t>
  </si>
  <si>
    <t>ΝΟΕΜΒΡΙΟΣ:</t>
  </si>
  <si>
    <t>ΔΕΚΕΜΒΡΙΟΣ</t>
  </si>
  <si>
    <t>ΔΕΚΕΜΒΡΙΟΣ:</t>
  </si>
  <si>
    <t>Αριθμός Ακινήτων:</t>
  </si>
  <si>
    <t>Ολικός Αριθμός Ακινήτων: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</si>
</sst>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#,##0.00"/>
  </numFmts>
  <fonts count="5" x14ac:knownFonts="1">
    <font>
      <sz val="10"/>
      <name val="Arial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165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0" fillId="0" borderId="2" xfId="0" applyNumberFormat="1" applyBorder="1"/>
    <xf numFmtId="49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view="pageBreakPreview" topLeftCell="A45" zoomScaleNormal="100" zoomScaleSheetLayoutView="100" workbookViewId="0">
      <selection activeCell="G77" sqref="G77"/>
    </sheetView>
  </sheetViews>
  <sheetFormatPr defaultColWidth="25.140625" defaultRowHeight="12.75" x14ac:dyDescent="0.2"/>
  <cols>
    <col min="1" max="1" width="36.28515625" customWidth="1"/>
    <col min="2" max="4" width="16.28515625" customWidth="1"/>
    <col min="5" max="5" width="14.5703125" customWidth="1"/>
    <col min="6" max="6" width="15.28515625" customWidth="1"/>
    <col min="7" max="7" width="14.42578125" customWidth="1"/>
    <col min="8" max="8" width="15.140625" customWidth="1"/>
    <col min="9" max="9" width="16.28515625" customWidth="1"/>
    <col min="10" max="10" width="15.140625" customWidth="1"/>
    <col min="11" max="14" width="16.28515625" customWidth="1"/>
  </cols>
  <sheetData>
    <row r="1" spans="1:14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31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149</v>
      </c>
      <c r="C3">
        <v>197</v>
      </c>
      <c r="D3">
        <v>221</v>
      </c>
      <c r="E3">
        <v>155</v>
      </c>
      <c r="F3">
        <v>242</v>
      </c>
      <c r="G3">
        <v>240</v>
      </c>
      <c r="H3">
        <v>221</v>
      </c>
      <c r="I3">
        <v>148</v>
      </c>
      <c r="J3">
        <v>259</v>
      </c>
      <c r="K3">
        <v>269</v>
      </c>
      <c r="L3">
        <v>257</v>
      </c>
      <c r="M3">
        <v>338</v>
      </c>
      <c r="N3">
        <f>SUM(B3:M3)</f>
        <v>2696</v>
      </c>
    </row>
    <row r="4" spans="1:14" hidden="1" x14ac:dyDescent="0.2">
      <c r="A4" s="3" t="s">
        <v>42</v>
      </c>
      <c r="B4">
        <v>193</v>
      </c>
      <c r="C4">
        <v>220</v>
      </c>
      <c r="D4">
        <v>245</v>
      </c>
      <c r="E4">
        <v>185</v>
      </c>
      <c r="F4">
        <v>293</v>
      </c>
      <c r="G4">
        <v>304</v>
      </c>
      <c r="H4">
        <v>240</v>
      </c>
      <c r="I4">
        <v>170</v>
      </c>
      <c r="J4">
        <v>308</v>
      </c>
      <c r="K4">
        <v>303</v>
      </c>
      <c r="L4">
        <v>303</v>
      </c>
      <c r="M4">
        <v>401</v>
      </c>
      <c r="N4">
        <f>SUM(B4:M4)</f>
        <v>3165</v>
      </c>
    </row>
    <row r="5" spans="1:14" hidden="1" x14ac:dyDescent="0.2">
      <c r="A5" s="3" t="s">
        <v>2</v>
      </c>
      <c r="B5" s="7">
        <v>29813138.460000001</v>
      </c>
      <c r="C5" s="7">
        <v>32883976.530000001</v>
      </c>
      <c r="D5" s="7">
        <v>35165307.810000002</v>
      </c>
      <c r="E5" s="7">
        <v>25015199.52</v>
      </c>
      <c r="F5" s="7">
        <v>54566882.960000001</v>
      </c>
      <c r="G5" s="7">
        <v>45852809.07</v>
      </c>
      <c r="H5" s="7">
        <v>43627011.100000001</v>
      </c>
      <c r="I5" s="7">
        <v>26586320.030000001</v>
      </c>
      <c r="J5" s="7">
        <v>71846470.480000004</v>
      </c>
      <c r="K5" s="7">
        <v>51684066.390000001</v>
      </c>
      <c r="L5" s="7">
        <v>49428424.829999998</v>
      </c>
      <c r="M5" s="7">
        <v>67067606.780000001</v>
      </c>
      <c r="N5" s="7">
        <f>SUM(B5:M5)</f>
        <v>533537213.96000004</v>
      </c>
    </row>
    <row r="6" spans="1:14" hidden="1" x14ac:dyDescent="0.2">
      <c r="A6" s="3"/>
    </row>
    <row r="7" spans="1:14" hidden="1" x14ac:dyDescent="0.2">
      <c r="A7" s="2" t="s">
        <v>3</v>
      </c>
      <c r="B7">
        <v>150</v>
      </c>
      <c r="C7">
        <v>176</v>
      </c>
      <c r="D7">
        <v>209</v>
      </c>
      <c r="E7">
        <v>153</v>
      </c>
      <c r="F7">
        <v>232</v>
      </c>
      <c r="G7">
        <v>247</v>
      </c>
      <c r="H7">
        <v>191</v>
      </c>
      <c r="I7">
        <v>182</v>
      </c>
      <c r="J7">
        <v>208</v>
      </c>
      <c r="K7">
        <v>233</v>
      </c>
      <c r="L7">
        <v>198</v>
      </c>
      <c r="M7">
        <v>213</v>
      </c>
      <c r="N7">
        <f>SUM(B7:M7)</f>
        <v>2392</v>
      </c>
    </row>
    <row r="8" spans="1:14" hidden="1" x14ac:dyDescent="0.2">
      <c r="A8" s="3" t="s">
        <v>42</v>
      </c>
      <c r="B8">
        <v>159</v>
      </c>
      <c r="C8">
        <v>190</v>
      </c>
      <c r="D8">
        <v>227</v>
      </c>
      <c r="E8">
        <v>164</v>
      </c>
      <c r="F8">
        <v>255</v>
      </c>
      <c r="G8">
        <v>265</v>
      </c>
      <c r="H8">
        <v>210</v>
      </c>
      <c r="I8">
        <v>196</v>
      </c>
      <c r="J8">
        <v>229</v>
      </c>
      <c r="K8">
        <v>254</v>
      </c>
      <c r="L8">
        <v>215</v>
      </c>
      <c r="M8">
        <v>246</v>
      </c>
      <c r="N8">
        <f>SUM(B8:M8)</f>
        <v>2610</v>
      </c>
    </row>
    <row r="9" spans="1:14" hidden="1" x14ac:dyDescent="0.2">
      <c r="A9" s="3" t="s">
        <v>4</v>
      </c>
      <c r="B9" s="7">
        <v>16842702.079999998</v>
      </c>
      <c r="C9" s="7">
        <v>15624838.32</v>
      </c>
      <c r="D9" s="7">
        <v>26639414.989999998</v>
      </c>
      <c r="E9" s="7">
        <v>13994054.17</v>
      </c>
      <c r="F9" s="7">
        <v>33795636.619999997</v>
      </c>
      <c r="G9" s="7">
        <v>34022664.490000002</v>
      </c>
      <c r="H9" s="7">
        <v>25085710.390000001</v>
      </c>
      <c r="I9" s="7">
        <v>22301283.699999999</v>
      </c>
      <c r="J9" s="7">
        <v>22654271.84</v>
      </c>
      <c r="K9" s="7">
        <v>23982981.43</v>
      </c>
      <c r="L9" s="7">
        <v>19544968.969999999</v>
      </c>
      <c r="M9" s="7">
        <v>26316196.239999998</v>
      </c>
      <c r="N9" s="7">
        <f>SUM(B9:M9)</f>
        <v>280804723.24000001</v>
      </c>
    </row>
    <row r="10" spans="1:14" hidden="1" x14ac:dyDescent="0.2">
      <c r="A10" s="3" t="s">
        <v>5</v>
      </c>
      <c r="B10" s="7">
        <v>22042245.079999998</v>
      </c>
      <c r="C10" s="7">
        <v>22303101.289999999</v>
      </c>
      <c r="D10" s="7">
        <v>35614050.090000004</v>
      </c>
      <c r="E10" s="7">
        <v>19620394.91</v>
      </c>
      <c r="F10" s="7">
        <v>45518737.450000003</v>
      </c>
      <c r="G10" s="7">
        <v>45418131.340000004</v>
      </c>
      <c r="H10" s="7">
        <v>31990447.859999999</v>
      </c>
      <c r="I10" s="7">
        <v>29124385</v>
      </c>
      <c r="J10" s="7">
        <v>30398339.539999999</v>
      </c>
      <c r="K10" s="7">
        <v>31704446.34</v>
      </c>
      <c r="L10" s="7">
        <v>27830949.350000001</v>
      </c>
      <c r="M10" s="7">
        <v>36663987.990000002</v>
      </c>
      <c r="N10" s="7">
        <f>SUM(B10:M10)</f>
        <v>378229216.24000001</v>
      </c>
    </row>
    <row r="11" spans="1:14" hidden="1" x14ac:dyDescent="0.2">
      <c r="A11" s="3" t="s">
        <v>6</v>
      </c>
      <c r="B11" s="7">
        <v>362232</v>
      </c>
      <c r="C11" s="7">
        <v>505362</v>
      </c>
      <c r="D11" s="7">
        <v>782317</v>
      </c>
      <c r="E11" s="7">
        <v>462643</v>
      </c>
      <c r="F11" s="7">
        <v>824729</v>
      </c>
      <c r="G11" s="7">
        <v>810823</v>
      </c>
      <c r="H11" s="7">
        <v>496433</v>
      </c>
      <c r="I11" s="7">
        <v>540574</v>
      </c>
      <c r="J11" s="7">
        <v>535480</v>
      </c>
      <c r="K11" s="7">
        <v>428306</v>
      </c>
      <c r="L11" s="7">
        <v>482063</v>
      </c>
      <c r="M11" s="7">
        <v>624819</v>
      </c>
      <c r="N11" s="7">
        <f>SUM(B11:M11)</f>
        <v>6855781</v>
      </c>
    </row>
    <row r="12" spans="1:14" hidden="1" x14ac:dyDescent="0.2">
      <c r="A12" s="3"/>
    </row>
    <row r="13" spans="1:14" hidden="1" x14ac:dyDescent="0.2">
      <c r="A13" s="2" t="s">
        <v>7</v>
      </c>
      <c r="B13">
        <v>2</v>
      </c>
      <c r="C13">
        <v>5</v>
      </c>
      <c r="D13">
        <v>3</v>
      </c>
      <c r="E13">
        <v>3</v>
      </c>
      <c r="F13">
        <v>4</v>
      </c>
      <c r="G13">
        <v>3</v>
      </c>
      <c r="H13">
        <v>5</v>
      </c>
      <c r="I13">
        <v>7</v>
      </c>
      <c r="J13">
        <v>6</v>
      </c>
      <c r="K13">
        <v>1</v>
      </c>
      <c r="L13">
        <v>1</v>
      </c>
      <c r="M13">
        <v>2</v>
      </c>
      <c r="N13">
        <f>SUM(B13:M13)</f>
        <v>42</v>
      </c>
    </row>
    <row r="14" spans="1:14" hidden="1" x14ac:dyDescent="0.2">
      <c r="A14" s="3" t="s">
        <v>42</v>
      </c>
      <c r="B14">
        <v>2</v>
      </c>
      <c r="C14">
        <v>6</v>
      </c>
      <c r="D14">
        <v>10</v>
      </c>
      <c r="E14">
        <v>4</v>
      </c>
      <c r="F14">
        <v>10</v>
      </c>
      <c r="G14">
        <v>3</v>
      </c>
      <c r="H14">
        <v>5</v>
      </c>
      <c r="I14">
        <v>7</v>
      </c>
      <c r="J14">
        <v>6</v>
      </c>
      <c r="K14">
        <v>1</v>
      </c>
      <c r="L14">
        <v>1</v>
      </c>
      <c r="M14">
        <v>2</v>
      </c>
      <c r="N14">
        <f>SUM(B14:M14)</f>
        <v>57</v>
      </c>
    </row>
    <row r="15" spans="1:14" hidden="1" x14ac:dyDescent="0.2">
      <c r="A15" s="3" t="s">
        <v>8</v>
      </c>
      <c r="B15" s="7">
        <v>205100</v>
      </c>
      <c r="C15" s="7">
        <v>1436000</v>
      </c>
      <c r="D15" s="7">
        <v>6773000</v>
      </c>
      <c r="E15" s="7">
        <v>1545000</v>
      </c>
      <c r="F15" s="7">
        <v>130611</v>
      </c>
      <c r="G15" s="7">
        <v>995000</v>
      </c>
      <c r="H15" s="7">
        <v>830000</v>
      </c>
      <c r="I15" s="7">
        <v>1997000</v>
      </c>
      <c r="J15" s="7">
        <v>2680000</v>
      </c>
      <c r="K15" s="7">
        <v>245000</v>
      </c>
      <c r="L15" s="7">
        <v>18501</v>
      </c>
      <c r="M15" s="7">
        <v>56050</v>
      </c>
      <c r="N15" s="7">
        <f>SUM(B15:M15)</f>
        <v>16911262</v>
      </c>
    </row>
    <row r="16" spans="1:14" hidden="1" x14ac:dyDescent="0.2">
      <c r="A16" s="3" t="s">
        <v>9</v>
      </c>
      <c r="B16" s="7">
        <v>305000</v>
      </c>
      <c r="C16" s="7">
        <v>2905000</v>
      </c>
      <c r="D16" s="7">
        <v>8910000</v>
      </c>
      <c r="E16" s="7">
        <v>3360000</v>
      </c>
      <c r="F16" s="7">
        <v>302165</v>
      </c>
      <c r="G16" s="7">
        <v>1705000</v>
      </c>
      <c r="H16" s="7">
        <v>1370000</v>
      </c>
      <c r="I16" s="7">
        <v>2995000</v>
      </c>
      <c r="J16" s="7">
        <v>3565000</v>
      </c>
      <c r="K16" s="7">
        <v>275000</v>
      </c>
      <c r="L16" s="7">
        <v>30000</v>
      </c>
      <c r="M16" s="7">
        <v>71000</v>
      </c>
      <c r="N16" s="7">
        <f>SUM(B16:M16)</f>
        <v>25793165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19" si="0">B3+B7+B13</f>
        <v>301</v>
      </c>
      <c r="C18">
        <f t="shared" ref="C18:M18" si="1">C3+C7+C13</f>
        <v>378</v>
      </c>
      <c r="D18">
        <f t="shared" si="1"/>
        <v>433</v>
      </c>
      <c r="E18">
        <f t="shared" si="1"/>
        <v>311</v>
      </c>
      <c r="F18">
        <f t="shared" si="1"/>
        <v>478</v>
      </c>
      <c r="G18">
        <f t="shared" si="1"/>
        <v>490</v>
      </c>
      <c r="H18">
        <f t="shared" si="1"/>
        <v>417</v>
      </c>
      <c r="I18">
        <f t="shared" si="1"/>
        <v>337</v>
      </c>
      <c r="J18">
        <f t="shared" si="1"/>
        <v>473</v>
      </c>
      <c r="K18">
        <f t="shared" si="1"/>
        <v>503</v>
      </c>
      <c r="L18">
        <f t="shared" si="1"/>
        <v>456</v>
      </c>
      <c r="M18">
        <f t="shared" si="1"/>
        <v>553</v>
      </c>
      <c r="N18">
        <f>SUM(B18:M18)</f>
        <v>5130</v>
      </c>
    </row>
    <row r="19" spans="1:14" hidden="1" x14ac:dyDescent="0.2">
      <c r="A19" s="3" t="s">
        <v>43</v>
      </c>
      <c r="B19">
        <f t="shared" si="0"/>
        <v>354</v>
      </c>
      <c r="C19">
        <f t="shared" ref="C19:M19" si="2">C4+C8+C14</f>
        <v>416</v>
      </c>
      <c r="D19">
        <f t="shared" si="2"/>
        <v>482</v>
      </c>
      <c r="E19">
        <f t="shared" si="2"/>
        <v>353</v>
      </c>
      <c r="F19">
        <f t="shared" si="2"/>
        <v>558</v>
      </c>
      <c r="G19">
        <f t="shared" si="2"/>
        <v>572</v>
      </c>
      <c r="H19">
        <f t="shared" si="2"/>
        <v>455</v>
      </c>
      <c r="I19">
        <f t="shared" si="2"/>
        <v>373</v>
      </c>
      <c r="J19">
        <f t="shared" si="2"/>
        <v>543</v>
      </c>
      <c r="K19">
        <f t="shared" si="2"/>
        <v>558</v>
      </c>
      <c r="L19">
        <f t="shared" si="2"/>
        <v>519</v>
      </c>
      <c r="M19">
        <f t="shared" si="2"/>
        <v>649</v>
      </c>
      <c r="N19">
        <f>SUM(B19:M19)</f>
        <v>5832</v>
      </c>
    </row>
    <row r="20" spans="1:14" hidden="1" x14ac:dyDescent="0.2">
      <c r="A20" s="3" t="s">
        <v>12</v>
      </c>
      <c r="B20" s="7">
        <f>B5+B9+B15</f>
        <v>46860940.539999999</v>
      </c>
      <c r="C20" s="7">
        <f t="shared" ref="C20:M20" si="3">C5+C9+C15</f>
        <v>49944814.850000001</v>
      </c>
      <c r="D20" s="7">
        <f t="shared" si="3"/>
        <v>68577722.799999997</v>
      </c>
      <c r="E20" s="7">
        <f t="shared" si="3"/>
        <v>40554253.689999998</v>
      </c>
      <c r="F20" s="7">
        <f t="shared" si="3"/>
        <v>88493130.579999998</v>
      </c>
      <c r="G20" s="7">
        <f t="shared" si="3"/>
        <v>80870473.560000002</v>
      </c>
      <c r="H20" s="7">
        <f t="shared" si="3"/>
        <v>69542721.49000001</v>
      </c>
      <c r="I20" s="7">
        <f t="shared" si="3"/>
        <v>50884603.730000004</v>
      </c>
      <c r="J20" s="7">
        <f t="shared" si="3"/>
        <v>97180742.320000008</v>
      </c>
      <c r="K20" s="7">
        <f t="shared" si="3"/>
        <v>75912047.819999993</v>
      </c>
      <c r="L20" s="7">
        <f t="shared" si="3"/>
        <v>68991894.799999997</v>
      </c>
      <c r="M20" s="7">
        <f t="shared" si="3"/>
        <v>93439853.019999996</v>
      </c>
      <c r="N20" s="7">
        <f>SUM(B20:M20)</f>
        <v>831253199.20000005</v>
      </c>
    </row>
    <row r="21" spans="1:14" hidden="1" x14ac:dyDescent="0.2">
      <c r="A21" s="3" t="s">
        <v>11</v>
      </c>
      <c r="B21" s="7">
        <f t="shared" ref="B21" si="4">B5+B10+B16</f>
        <v>52160383.539999999</v>
      </c>
      <c r="C21" s="7">
        <f t="shared" ref="C21:M21" si="5">C5+C10+C16</f>
        <v>58092077.82</v>
      </c>
      <c r="D21" s="7">
        <f t="shared" si="5"/>
        <v>79689357.900000006</v>
      </c>
      <c r="E21" s="7">
        <f t="shared" si="5"/>
        <v>47995594.43</v>
      </c>
      <c r="F21" s="7">
        <f t="shared" si="5"/>
        <v>100387785.41</v>
      </c>
      <c r="G21" s="7">
        <f t="shared" si="5"/>
        <v>92975940.409999996</v>
      </c>
      <c r="H21" s="7">
        <f t="shared" si="5"/>
        <v>76987458.960000008</v>
      </c>
      <c r="I21" s="7">
        <f t="shared" si="5"/>
        <v>58705705.030000001</v>
      </c>
      <c r="J21" s="7">
        <f t="shared" si="5"/>
        <v>105809810.02000001</v>
      </c>
      <c r="K21" s="7">
        <f t="shared" si="5"/>
        <v>83663512.730000004</v>
      </c>
      <c r="L21" s="7">
        <f t="shared" si="5"/>
        <v>77289374.180000007</v>
      </c>
      <c r="M21" s="7">
        <f t="shared" si="5"/>
        <v>103802594.77000001</v>
      </c>
      <c r="N21" s="7">
        <f>SUM(B21:M21)</f>
        <v>937559595.20000005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0" hidden="1" x14ac:dyDescent="0.2">
      <c r="A34" s="3"/>
    </row>
    <row r="35" spans="1:20" hidden="1" x14ac:dyDescent="0.2">
      <c r="A35" s="2" t="s">
        <v>7</v>
      </c>
    </row>
    <row r="36" spans="1:20" hidden="1" x14ac:dyDescent="0.2">
      <c r="A36" s="3" t="s">
        <v>42</v>
      </c>
    </row>
    <row r="37" spans="1:2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0" hidden="1" x14ac:dyDescent="0.2">
      <c r="A39" s="3"/>
    </row>
    <row r="40" spans="1:20" hidden="1" x14ac:dyDescent="0.2">
      <c r="A40" s="2" t="s">
        <v>10</v>
      </c>
    </row>
    <row r="41" spans="1:20" hidden="1" x14ac:dyDescent="0.2">
      <c r="A41" s="3" t="s">
        <v>43</v>
      </c>
    </row>
    <row r="42" spans="1:2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0" hidden="1" x14ac:dyDescent="0.2"/>
    <row r="45" spans="1:2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4" t="s">
        <v>19</v>
      </c>
      <c r="O45"/>
      <c r="P45"/>
      <c r="Q45"/>
      <c r="R45"/>
      <c r="S45"/>
      <c r="T45"/>
    </row>
    <row r="46" spans="1:2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0" hidden="1" x14ac:dyDescent="0.2">
      <c r="A47" s="9" t="s">
        <v>1</v>
      </c>
      <c r="B47" s="10">
        <f t="shared" ref="B47:C49" si="6">B3</f>
        <v>149</v>
      </c>
      <c r="C47" s="10">
        <f t="shared" si="6"/>
        <v>197</v>
      </c>
      <c r="D47" s="10">
        <f t="shared" ref="D47:E49" si="7">D3</f>
        <v>221</v>
      </c>
      <c r="E47" s="10">
        <f t="shared" si="7"/>
        <v>155</v>
      </c>
      <c r="F47" s="10">
        <f t="shared" ref="F47:G49" si="8">F3</f>
        <v>242</v>
      </c>
      <c r="G47" s="10">
        <f t="shared" si="8"/>
        <v>240</v>
      </c>
      <c r="H47" s="10">
        <f t="shared" ref="H47:I49" si="9">H3</f>
        <v>221</v>
      </c>
      <c r="I47" s="10">
        <f t="shared" si="9"/>
        <v>148</v>
      </c>
      <c r="J47" s="10">
        <f t="shared" ref="J47:K49" si="10">J3</f>
        <v>259</v>
      </c>
      <c r="K47" s="10">
        <f t="shared" si="10"/>
        <v>269</v>
      </c>
      <c r="L47" s="10">
        <f t="shared" ref="L47:M49" si="11">L3</f>
        <v>257</v>
      </c>
      <c r="M47" s="10">
        <f t="shared" si="11"/>
        <v>338</v>
      </c>
      <c r="N47" s="10">
        <f>SUM(B47:M47)</f>
        <v>2696</v>
      </c>
    </row>
    <row r="48" spans="1:20" hidden="1" x14ac:dyDescent="0.2">
      <c r="A48" s="11" t="s">
        <v>42</v>
      </c>
      <c r="B48" s="10">
        <f t="shared" si="6"/>
        <v>193</v>
      </c>
      <c r="C48" s="10">
        <f t="shared" si="6"/>
        <v>220</v>
      </c>
      <c r="D48" s="10">
        <f t="shared" si="7"/>
        <v>245</v>
      </c>
      <c r="E48" s="10">
        <f t="shared" si="7"/>
        <v>185</v>
      </c>
      <c r="F48" s="10">
        <f t="shared" si="8"/>
        <v>293</v>
      </c>
      <c r="G48" s="10">
        <f t="shared" si="8"/>
        <v>304</v>
      </c>
      <c r="H48" s="10">
        <f t="shared" si="9"/>
        <v>240</v>
      </c>
      <c r="I48" s="10">
        <f t="shared" si="9"/>
        <v>170</v>
      </c>
      <c r="J48" s="10">
        <f t="shared" si="10"/>
        <v>308</v>
      </c>
      <c r="K48" s="10">
        <f t="shared" si="10"/>
        <v>303</v>
      </c>
      <c r="L48" s="10">
        <f t="shared" si="11"/>
        <v>303</v>
      </c>
      <c r="M48" s="10">
        <f t="shared" si="11"/>
        <v>401</v>
      </c>
      <c r="N48" s="10">
        <f>SUM(B48:M48)</f>
        <v>3165</v>
      </c>
    </row>
    <row r="49" spans="1:14" hidden="1" x14ac:dyDescent="0.2">
      <c r="A49" s="11" t="s">
        <v>2</v>
      </c>
      <c r="B49" s="12">
        <f t="shared" si="6"/>
        <v>29813138.460000001</v>
      </c>
      <c r="C49" s="12">
        <f t="shared" si="6"/>
        <v>32883976.530000001</v>
      </c>
      <c r="D49" s="12">
        <f t="shared" si="7"/>
        <v>35165307.810000002</v>
      </c>
      <c r="E49" s="12">
        <f t="shared" si="7"/>
        <v>25015199.52</v>
      </c>
      <c r="F49" s="12">
        <f t="shared" si="8"/>
        <v>54566882.960000001</v>
      </c>
      <c r="G49" s="12">
        <f t="shared" si="8"/>
        <v>45852809.07</v>
      </c>
      <c r="H49" s="12">
        <f t="shared" si="9"/>
        <v>43627011.100000001</v>
      </c>
      <c r="I49" s="12">
        <f t="shared" si="9"/>
        <v>26586320.030000001</v>
      </c>
      <c r="J49" s="12">
        <f t="shared" si="10"/>
        <v>71846470.480000004</v>
      </c>
      <c r="K49" s="12">
        <f t="shared" si="10"/>
        <v>51684066.390000001</v>
      </c>
      <c r="L49" s="12">
        <f t="shared" si="11"/>
        <v>49428424.829999998</v>
      </c>
      <c r="M49" s="12">
        <f t="shared" si="11"/>
        <v>67067606.780000001</v>
      </c>
      <c r="N49" s="12">
        <f>SUM(B49:M49)</f>
        <v>533537213.96000004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</f>
        <v>150</v>
      </c>
      <c r="C51" s="10">
        <f t="shared" si="12"/>
        <v>176</v>
      </c>
      <c r="D51" s="10">
        <f t="shared" ref="D51:E55" si="13">D7</f>
        <v>209</v>
      </c>
      <c r="E51" s="10">
        <f t="shared" si="13"/>
        <v>153</v>
      </c>
      <c r="F51" s="10">
        <f t="shared" ref="F51:G55" si="14">F7</f>
        <v>232</v>
      </c>
      <c r="G51" s="10">
        <f t="shared" si="14"/>
        <v>247</v>
      </c>
      <c r="H51" s="10">
        <f t="shared" ref="H51:I55" si="15">H7</f>
        <v>191</v>
      </c>
      <c r="I51" s="10">
        <f t="shared" si="15"/>
        <v>182</v>
      </c>
      <c r="J51" s="10">
        <f t="shared" ref="J51:K55" si="16">J7</f>
        <v>208</v>
      </c>
      <c r="K51" s="10">
        <f t="shared" si="16"/>
        <v>233</v>
      </c>
      <c r="L51" s="10">
        <f t="shared" ref="L51:M55" si="17">L7</f>
        <v>198</v>
      </c>
      <c r="M51" s="10">
        <f t="shared" si="17"/>
        <v>213</v>
      </c>
      <c r="N51" s="10">
        <f>SUM(B51:M51)</f>
        <v>2392</v>
      </c>
    </row>
    <row r="52" spans="1:14" hidden="1" x14ac:dyDescent="0.2">
      <c r="A52" s="11" t="s">
        <v>42</v>
      </c>
      <c r="B52" s="10">
        <f t="shared" si="12"/>
        <v>159</v>
      </c>
      <c r="C52" s="10">
        <f t="shared" si="12"/>
        <v>190</v>
      </c>
      <c r="D52" s="10">
        <f t="shared" si="13"/>
        <v>227</v>
      </c>
      <c r="E52" s="10">
        <f t="shared" si="13"/>
        <v>164</v>
      </c>
      <c r="F52" s="10">
        <f t="shared" si="14"/>
        <v>255</v>
      </c>
      <c r="G52" s="10">
        <f t="shared" si="14"/>
        <v>265</v>
      </c>
      <c r="H52" s="10">
        <f t="shared" si="15"/>
        <v>210</v>
      </c>
      <c r="I52" s="10">
        <f t="shared" si="15"/>
        <v>196</v>
      </c>
      <c r="J52" s="10">
        <f t="shared" si="16"/>
        <v>229</v>
      </c>
      <c r="K52" s="10">
        <f t="shared" si="16"/>
        <v>254</v>
      </c>
      <c r="L52" s="10">
        <f t="shared" si="17"/>
        <v>215</v>
      </c>
      <c r="M52" s="10">
        <f t="shared" si="17"/>
        <v>246</v>
      </c>
      <c r="N52" s="10">
        <f>SUM(B52:M52)</f>
        <v>2610</v>
      </c>
    </row>
    <row r="53" spans="1:14" hidden="1" x14ac:dyDescent="0.2">
      <c r="A53" s="11" t="s">
        <v>4</v>
      </c>
      <c r="B53" s="12">
        <f t="shared" si="12"/>
        <v>16842702.079999998</v>
      </c>
      <c r="C53" s="12">
        <f t="shared" si="12"/>
        <v>15624838.32</v>
      </c>
      <c r="D53" s="12">
        <f t="shared" si="13"/>
        <v>26639414.989999998</v>
      </c>
      <c r="E53" s="12">
        <f t="shared" si="13"/>
        <v>13994054.17</v>
      </c>
      <c r="F53" s="12">
        <f t="shared" si="14"/>
        <v>33795636.619999997</v>
      </c>
      <c r="G53" s="12">
        <f t="shared" si="14"/>
        <v>34022664.490000002</v>
      </c>
      <c r="H53" s="12">
        <f t="shared" si="15"/>
        <v>25085710.390000001</v>
      </c>
      <c r="I53" s="12">
        <f t="shared" si="15"/>
        <v>22301283.699999999</v>
      </c>
      <c r="J53" s="12">
        <f t="shared" si="16"/>
        <v>22654271.84</v>
      </c>
      <c r="K53" s="12">
        <f t="shared" si="16"/>
        <v>23982981.43</v>
      </c>
      <c r="L53" s="12">
        <f t="shared" si="17"/>
        <v>19544968.969999999</v>
      </c>
      <c r="M53" s="12">
        <f t="shared" si="17"/>
        <v>26316196.239999998</v>
      </c>
      <c r="N53" s="12">
        <f>SUM(B53:M53)</f>
        <v>280804723.24000001</v>
      </c>
    </row>
    <row r="54" spans="1:14" hidden="1" x14ac:dyDescent="0.2">
      <c r="A54" s="11" t="s">
        <v>5</v>
      </c>
      <c r="B54" s="12">
        <f t="shared" si="12"/>
        <v>22042245.079999998</v>
      </c>
      <c r="C54" s="12">
        <f t="shared" si="12"/>
        <v>22303101.289999999</v>
      </c>
      <c r="D54" s="12">
        <f t="shared" si="13"/>
        <v>35614050.090000004</v>
      </c>
      <c r="E54" s="12">
        <f t="shared" si="13"/>
        <v>19620394.91</v>
      </c>
      <c r="F54" s="12">
        <f t="shared" si="14"/>
        <v>45518737.450000003</v>
      </c>
      <c r="G54" s="12">
        <f t="shared" si="14"/>
        <v>45418131.340000004</v>
      </c>
      <c r="H54" s="12">
        <f t="shared" si="15"/>
        <v>31990447.859999999</v>
      </c>
      <c r="I54" s="12">
        <f t="shared" si="15"/>
        <v>29124385</v>
      </c>
      <c r="J54" s="12">
        <f t="shared" si="16"/>
        <v>30398339.539999999</v>
      </c>
      <c r="K54" s="12">
        <f t="shared" si="16"/>
        <v>31704446.34</v>
      </c>
      <c r="L54" s="12">
        <f t="shared" si="17"/>
        <v>27830949.350000001</v>
      </c>
      <c r="M54" s="12">
        <f t="shared" si="17"/>
        <v>36663987.990000002</v>
      </c>
      <c r="N54" s="12">
        <f>SUM(B54:M54)</f>
        <v>378229216.24000001</v>
      </c>
    </row>
    <row r="55" spans="1:14" hidden="1" x14ac:dyDescent="0.2">
      <c r="A55" s="11" t="s">
        <v>6</v>
      </c>
      <c r="B55" s="12">
        <f t="shared" si="12"/>
        <v>362232</v>
      </c>
      <c r="C55" s="12">
        <f t="shared" si="12"/>
        <v>505362</v>
      </c>
      <c r="D55" s="12">
        <f t="shared" si="13"/>
        <v>782317</v>
      </c>
      <c r="E55" s="12">
        <f t="shared" si="13"/>
        <v>462643</v>
      </c>
      <c r="F55" s="12">
        <f t="shared" si="14"/>
        <v>824729</v>
      </c>
      <c r="G55" s="12">
        <f t="shared" si="14"/>
        <v>810823</v>
      </c>
      <c r="H55" s="12">
        <f t="shared" si="15"/>
        <v>496433</v>
      </c>
      <c r="I55" s="12">
        <f t="shared" si="15"/>
        <v>540574</v>
      </c>
      <c r="J55" s="12">
        <f t="shared" si="16"/>
        <v>535480</v>
      </c>
      <c r="K55" s="12">
        <f t="shared" si="16"/>
        <v>428306</v>
      </c>
      <c r="L55" s="12">
        <f t="shared" si="17"/>
        <v>482063</v>
      </c>
      <c r="M55" s="12">
        <f t="shared" si="17"/>
        <v>624819</v>
      </c>
      <c r="N55" s="12">
        <f>SUM(B55:M55)</f>
        <v>6855781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59" si="18">B13</f>
        <v>2</v>
      </c>
      <c r="C57" s="10">
        <f t="shared" si="18"/>
        <v>5</v>
      </c>
      <c r="D57" s="10">
        <f t="shared" ref="D57:E59" si="19">D13</f>
        <v>3</v>
      </c>
      <c r="E57" s="10">
        <f t="shared" si="19"/>
        <v>3</v>
      </c>
      <c r="F57" s="10">
        <f t="shared" ref="F57:G59" si="20">F13</f>
        <v>4</v>
      </c>
      <c r="G57" s="10">
        <f t="shared" si="20"/>
        <v>3</v>
      </c>
      <c r="H57" s="10">
        <f t="shared" ref="H57:I59" si="21">H13</f>
        <v>5</v>
      </c>
      <c r="I57" s="10">
        <f t="shared" si="21"/>
        <v>7</v>
      </c>
      <c r="J57" s="10">
        <f t="shared" ref="J57:K59" si="22">J13</f>
        <v>6</v>
      </c>
      <c r="K57" s="10">
        <f t="shared" si="22"/>
        <v>1</v>
      </c>
      <c r="L57" s="10">
        <f t="shared" ref="L57:M59" si="23">L13</f>
        <v>1</v>
      </c>
      <c r="M57" s="10">
        <f t="shared" si="23"/>
        <v>2</v>
      </c>
      <c r="N57" s="10">
        <f>SUM(B57:M57)</f>
        <v>42</v>
      </c>
    </row>
    <row r="58" spans="1:14" hidden="1" x14ac:dyDescent="0.2">
      <c r="A58" s="11" t="s">
        <v>42</v>
      </c>
      <c r="B58" s="10">
        <f t="shared" si="18"/>
        <v>2</v>
      </c>
      <c r="C58" s="10">
        <f t="shared" si="18"/>
        <v>6</v>
      </c>
      <c r="D58" s="10">
        <f t="shared" si="19"/>
        <v>10</v>
      </c>
      <c r="E58" s="10">
        <f t="shared" si="19"/>
        <v>4</v>
      </c>
      <c r="F58" s="10">
        <f t="shared" si="20"/>
        <v>10</v>
      </c>
      <c r="G58" s="10">
        <f t="shared" si="20"/>
        <v>3</v>
      </c>
      <c r="H58" s="10">
        <f t="shared" si="21"/>
        <v>5</v>
      </c>
      <c r="I58" s="10">
        <f t="shared" si="21"/>
        <v>7</v>
      </c>
      <c r="J58" s="10">
        <f t="shared" si="22"/>
        <v>6</v>
      </c>
      <c r="K58" s="10">
        <f t="shared" si="22"/>
        <v>1</v>
      </c>
      <c r="L58" s="10">
        <f t="shared" si="23"/>
        <v>1</v>
      </c>
      <c r="M58" s="10">
        <f t="shared" si="23"/>
        <v>2</v>
      </c>
      <c r="N58" s="10">
        <f>SUM(B58:M58)</f>
        <v>57</v>
      </c>
    </row>
    <row r="59" spans="1:14" hidden="1" x14ac:dyDescent="0.2">
      <c r="A59" s="11" t="s">
        <v>8</v>
      </c>
      <c r="B59" s="12">
        <f t="shared" si="18"/>
        <v>205100</v>
      </c>
      <c r="C59" s="12">
        <f t="shared" si="18"/>
        <v>1436000</v>
      </c>
      <c r="D59" s="12">
        <f t="shared" si="19"/>
        <v>6773000</v>
      </c>
      <c r="E59" s="12">
        <f t="shared" si="19"/>
        <v>1545000</v>
      </c>
      <c r="F59" s="12">
        <f t="shared" si="20"/>
        <v>130611</v>
      </c>
      <c r="G59" s="12">
        <f t="shared" si="20"/>
        <v>995000</v>
      </c>
      <c r="H59" s="12">
        <f t="shared" si="21"/>
        <v>830000</v>
      </c>
      <c r="I59" s="12">
        <f t="shared" si="21"/>
        <v>1997000</v>
      </c>
      <c r="J59" s="12">
        <f t="shared" si="22"/>
        <v>2680000</v>
      </c>
      <c r="K59" s="12">
        <f t="shared" si="22"/>
        <v>245000</v>
      </c>
      <c r="L59" s="12">
        <f t="shared" si="23"/>
        <v>18501</v>
      </c>
      <c r="M59" s="12">
        <f t="shared" si="23"/>
        <v>56050</v>
      </c>
      <c r="N59" s="12">
        <f>SUM(B59:M59)</f>
        <v>16911262</v>
      </c>
    </row>
    <row r="60" spans="1:14" hidden="1" x14ac:dyDescent="0.2">
      <c r="A60" s="11" t="s">
        <v>9</v>
      </c>
      <c r="B60" s="12">
        <f t="shared" ref="B60:G60" si="24">B16+B38</f>
        <v>305000</v>
      </c>
      <c r="C60" s="12">
        <f t="shared" si="24"/>
        <v>2905000</v>
      </c>
      <c r="D60" s="12">
        <f t="shared" si="24"/>
        <v>8910000</v>
      </c>
      <c r="E60" s="12">
        <f t="shared" si="24"/>
        <v>3360000</v>
      </c>
      <c r="F60" s="12">
        <f t="shared" si="24"/>
        <v>302165</v>
      </c>
      <c r="G60" s="12">
        <f t="shared" si="24"/>
        <v>1705000</v>
      </c>
      <c r="H60" s="12">
        <f t="shared" ref="H60:M60" si="25">H16+H38</f>
        <v>1370000</v>
      </c>
      <c r="I60" s="12">
        <f t="shared" si="25"/>
        <v>2995000</v>
      </c>
      <c r="J60" s="12">
        <f t="shared" si="25"/>
        <v>3565000</v>
      </c>
      <c r="K60" s="12">
        <f t="shared" si="25"/>
        <v>275000</v>
      </c>
      <c r="L60" s="12">
        <f t="shared" si="25"/>
        <v>30000</v>
      </c>
      <c r="M60" s="12">
        <f t="shared" si="25"/>
        <v>71000</v>
      </c>
      <c r="N60" s="12">
        <f>SUM(B60:M60)</f>
        <v>25793165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6">B18</f>
        <v>301</v>
      </c>
      <c r="C62" s="10">
        <f t="shared" si="26"/>
        <v>378</v>
      </c>
      <c r="D62" s="10">
        <f t="shared" ref="D62:E65" si="27">D18</f>
        <v>433</v>
      </c>
      <c r="E62" s="10">
        <f t="shared" si="27"/>
        <v>311</v>
      </c>
      <c r="F62" s="10">
        <f t="shared" ref="F62:G65" si="28">F18</f>
        <v>478</v>
      </c>
      <c r="G62" s="10">
        <f t="shared" si="28"/>
        <v>490</v>
      </c>
      <c r="H62" s="10">
        <f t="shared" ref="H62:I65" si="29">H18</f>
        <v>417</v>
      </c>
      <c r="I62" s="10">
        <f t="shared" si="29"/>
        <v>337</v>
      </c>
      <c r="J62" s="10">
        <f t="shared" ref="J62:K65" si="30">J18</f>
        <v>473</v>
      </c>
      <c r="K62" s="10">
        <f t="shared" si="30"/>
        <v>503</v>
      </c>
      <c r="L62" s="10">
        <f t="shared" ref="L62:M65" si="31">L18</f>
        <v>456</v>
      </c>
      <c r="M62" s="10">
        <f t="shared" si="31"/>
        <v>553</v>
      </c>
      <c r="N62" s="10">
        <f>SUM(B62:M62)</f>
        <v>5130</v>
      </c>
    </row>
    <row r="63" spans="1:14" x14ac:dyDescent="0.2">
      <c r="A63" s="11" t="s">
        <v>43</v>
      </c>
      <c r="B63" s="10">
        <f t="shared" si="26"/>
        <v>354</v>
      </c>
      <c r="C63" s="10">
        <f t="shared" si="26"/>
        <v>416</v>
      </c>
      <c r="D63" s="10">
        <f t="shared" si="27"/>
        <v>482</v>
      </c>
      <c r="E63" s="10">
        <f t="shared" si="27"/>
        <v>353</v>
      </c>
      <c r="F63" s="10">
        <f t="shared" si="28"/>
        <v>558</v>
      </c>
      <c r="G63" s="10">
        <f t="shared" si="28"/>
        <v>572</v>
      </c>
      <c r="H63" s="10">
        <f t="shared" si="29"/>
        <v>455</v>
      </c>
      <c r="I63" s="10">
        <f t="shared" si="29"/>
        <v>373</v>
      </c>
      <c r="J63" s="10">
        <f t="shared" si="30"/>
        <v>543</v>
      </c>
      <c r="K63" s="10">
        <f t="shared" si="30"/>
        <v>558</v>
      </c>
      <c r="L63" s="10">
        <f t="shared" si="31"/>
        <v>519</v>
      </c>
      <c r="M63" s="10">
        <f t="shared" si="31"/>
        <v>649</v>
      </c>
      <c r="N63" s="10">
        <f>SUM(B63:M63)</f>
        <v>5832</v>
      </c>
    </row>
    <row r="64" spans="1:14" x14ac:dyDescent="0.2">
      <c r="A64" s="11" t="s">
        <v>12</v>
      </c>
      <c r="B64" s="12">
        <f t="shared" si="26"/>
        <v>46860940.539999999</v>
      </c>
      <c r="C64" s="12">
        <f t="shared" si="26"/>
        <v>49944814.850000001</v>
      </c>
      <c r="D64" s="12">
        <f t="shared" si="27"/>
        <v>68577722.799999997</v>
      </c>
      <c r="E64" s="12">
        <f t="shared" si="27"/>
        <v>40554253.689999998</v>
      </c>
      <c r="F64" s="12">
        <f t="shared" si="28"/>
        <v>88493130.579999998</v>
      </c>
      <c r="G64" s="12">
        <f t="shared" si="28"/>
        <v>80870473.560000002</v>
      </c>
      <c r="H64" s="12">
        <f t="shared" si="29"/>
        <v>69542721.49000001</v>
      </c>
      <c r="I64" s="12">
        <f t="shared" si="29"/>
        <v>50884603.730000004</v>
      </c>
      <c r="J64" s="12">
        <f t="shared" si="30"/>
        <v>97180742.320000008</v>
      </c>
      <c r="K64" s="12">
        <f t="shared" si="30"/>
        <v>75912047.819999993</v>
      </c>
      <c r="L64" s="12">
        <f t="shared" si="31"/>
        <v>68991894.799999997</v>
      </c>
      <c r="M64" s="12">
        <f t="shared" si="31"/>
        <v>93439853.019999996</v>
      </c>
      <c r="N64" s="12">
        <f>SUM(B64:M64)</f>
        <v>831253199.20000005</v>
      </c>
    </row>
    <row r="65" spans="1:14" x14ac:dyDescent="0.2">
      <c r="A65" s="11" t="s">
        <v>11</v>
      </c>
      <c r="B65" s="12">
        <f t="shared" si="26"/>
        <v>52160383.539999999</v>
      </c>
      <c r="C65" s="12">
        <f t="shared" si="26"/>
        <v>58092077.82</v>
      </c>
      <c r="D65" s="12">
        <f t="shared" si="27"/>
        <v>79689357.900000006</v>
      </c>
      <c r="E65" s="12">
        <f t="shared" si="27"/>
        <v>47995594.43</v>
      </c>
      <c r="F65" s="12">
        <f t="shared" si="28"/>
        <v>100387785.41</v>
      </c>
      <c r="G65" s="12">
        <f t="shared" si="28"/>
        <v>92975940.409999996</v>
      </c>
      <c r="H65" s="12">
        <f t="shared" si="29"/>
        <v>76987458.960000008</v>
      </c>
      <c r="I65" s="12">
        <f t="shared" si="29"/>
        <v>58705705.030000001</v>
      </c>
      <c r="J65" s="12">
        <f t="shared" si="30"/>
        <v>105809810.02000001</v>
      </c>
      <c r="K65" s="12">
        <f t="shared" si="30"/>
        <v>83663512.730000004</v>
      </c>
      <c r="L65" s="12">
        <f t="shared" si="31"/>
        <v>77289374.180000007</v>
      </c>
      <c r="M65" s="12">
        <f t="shared" si="31"/>
        <v>103802594.77000001</v>
      </c>
      <c r="N65" s="12">
        <f>SUM(B65:M65)</f>
        <v>937559595.20000005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fitToWidth="0" orientation="landscape" r:id="rId1"/>
  <headerFooter alignWithMargins="0">
    <oddHeader>&amp;L&amp;12ΛΕΥΚΩΣΙΑ 2023
&amp;R&amp;11&amp;D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view="pageBreakPreview" topLeftCell="A45" zoomScaleNormal="100" zoomScaleSheetLayoutView="100" zoomScalePageLayoutView="110" workbookViewId="0">
      <selection activeCell="G76" sqref="G76"/>
    </sheetView>
  </sheetViews>
  <sheetFormatPr defaultRowHeight="12.75" x14ac:dyDescent="0.2"/>
  <cols>
    <col min="1" max="1" width="31.42578125" customWidth="1"/>
    <col min="2" max="3" width="16.140625" customWidth="1"/>
    <col min="4" max="4" width="14.85546875" customWidth="1"/>
    <col min="5" max="7" width="16.140625" customWidth="1"/>
    <col min="8" max="8" width="14.7109375" customWidth="1"/>
    <col min="9" max="13" width="16.140625" customWidth="1"/>
    <col min="14" max="14" width="17.7109375" customWidth="1"/>
    <col min="15" max="17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293</v>
      </c>
      <c r="C3">
        <v>303</v>
      </c>
      <c r="D3">
        <v>265</v>
      </c>
      <c r="E3">
        <v>264</v>
      </c>
      <c r="F3">
        <v>359</v>
      </c>
      <c r="G3">
        <v>329</v>
      </c>
      <c r="H3">
        <v>377</v>
      </c>
      <c r="I3">
        <v>316</v>
      </c>
      <c r="J3">
        <v>313</v>
      </c>
      <c r="K3">
        <v>318</v>
      </c>
      <c r="L3">
        <v>370</v>
      </c>
      <c r="M3">
        <v>438</v>
      </c>
      <c r="N3">
        <f>SUM(B3:M3)</f>
        <v>3945</v>
      </c>
    </row>
    <row r="4" spans="1:14" hidden="1" x14ac:dyDescent="0.2">
      <c r="A4" s="3" t="s">
        <v>42</v>
      </c>
      <c r="B4">
        <v>329</v>
      </c>
      <c r="C4">
        <v>338</v>
      </c>
      <c r="D4">
        <v>295</v>
      </c>
      <c r="E4">
        <v>351</v>
      </c>
      <c r="F4">
        <v>403</v>
      </c>
      <c r="G4">
        <v>372</v>
      </c>
      <c r="H4">
        <v>435</v>
      </c>
      <c r="I4">
        <v>344</v>
      </c>
      <c r="J4">
        <v>352</v>
      </c>
      <c r="K4">
        <v>341</v>
      </c>
      <c r="L4">
        <v>404</v>
      </c>
      <c r="M4">
        <v>479</v>
      </c>
      <c r="N4">
        <f>SUM(B4:M4)</f>
        <v>4443</v>
      </c>
    </row>
    <row r="5" spans="1:14" hidden="1" x14ac:dyDescent="0.2">
      <c r="A5" s="3" t="s">
        <v>2</v>
      </c>
      <c r="B5" s="7">
        <v>125840671.91</v>
      </c>
      <c r="C5" s="7">
        <v>88103826.340000004</v>
      </c>
      <c r="D5" s="7">
        <v>114644376.16</v>
      </c>
      <c r="E5" s="7">
        <v>124031553.26000001</v>
      </c>
      <c r="F5" s="7">
        <v>117851306.69</v>
      </c>
      <c r="G5" s="7">
        <v>104621270.73</v>
      </c>
      <c r="H5" s="7">
        <v>132619090.59</v>
      </c>
      <c r="I5" s="7">
        <v>111430293</v>
      </c>
      <c r="J5" s="7">
        <v>97847388.069999993</v>
      </c>
      <c r="K5" s="7">
        <v>99389707.670000002</v>
      </c>
      <c r="L5" s="7">
        <v>113690937.88</v>
      </c>
      <c r="M5" s="7">
        <v>153810697.74000001</v>
      </c>
      <c r="N5" s="7">
        <f>SUM(B5:M5)</f>
        <v>1383881120.0400002</v>
      </c>
    </row>
    <row r="6" spans="1:14" hidden="1" x14ac:dyDescent="0.2">
      <c r="A6" s="3"/>
    </row>
    <row r="7" spans="1:14" hidden="1" x14ac:dyDescent="0.2">
      <c r="A7" s="2" t="s">
        <v>3</v>
      </c>
      <c r="B7">
        <v>87</v>
      </c>
      <c r="C7">
        <v>85</v>
      </c>
      <c r="D7">
        <v>95</v>
      </c>
      <c r="E7">
        <v>99</v>
      </c>
      <c r="F7">
        <v>149</v>
      </c>
      <c r="G7">
        <v>121</v>
      </c>
      <c r="H7">
        <v>107</v>
      </c>
      <c r="I7">
        <v>117</v>
      </c>
      <c r="J7">
        <v>114</v>
      </c>
      <c r="K7">
        <v>126</v>
      </c>
      <c r="L7">
        <v>120</v>
      </c>
      <c r="M7">
        <v>176</v>
      </c>
      <c r="N7">
        <f>SUM(B7:M7)</f>
        <v>1396</v>
      </c>
    </row>
    <row r="8" spans="1:14" hidden="1" x14ac:dyDescent="0.2">
      <c r="A8" s="3" t="s">
        <v>42</v>
      </c>
      <c r="B8">
        <v>102</v>
      </c>
      <c r="C8">
        <v>94</v>
      </c>
      <c r="D8">
        <v>105</v>
      </c>
      <c r="E8">
        <v>114</v>
      </c>
      <c r="F8">
        <v>159</v>
      </c>
      <c r="G8">
        <v>131</v>
      </c>
      <c r="H8">
        <v>114</v>
      </c>
      <c r="I8">
        <v>125</v>
      </c>
      <c r="J8">
        <v>119</v>
      </c>
      <c r="K8">
        <v>158</v>
      </c>
      <c r="L8">
        <v>128</v>
      </c>
      <c r="M8">
        <v>191</v>
      </c>
      <c r="N8">
        <f>SUM(B8:M8)</f>
        <v>1540</v>
      </c>
    </row>
    <row r="9" spans="1:14" hidden="1" x14ac:dyDescent="0.2">
      <c r="A9" s="3" t="s">
        <v>4</v>
      </c>
      <c r="B9" s="7">
        <v>10006279.74</v>
      </c>
      <c r="C9" s="7">
        <v>11677783.810000001</v>
      </c>
      <c r="D9" s="7">
        <v>11949346.26</v>
      </c>
      <c r="E9" s="7">
        <v>13327204.880000001</v>
      </c>
      <c r="F9" s="7">
        <v>33556829.469999999</v>
      </c>
      <c r="G9" s="7">
        <v>17129425.43</v>
      </c>
      <c r="H9" s="7">
        <v>17301048.5</v>
      </c>
      <c r="I9" s="7">
        <v>16284727.779999999</v>
      </c>
      <c r="J9" s="7">
        <v>14267014.26</v>
      </c>
      <c r="K9" s="7">
        <v>11235990.5</v>
      </c>
      <c r="L9" s="7">
        <v>13982566.789999999</v>
      </c>
      <c r="M9" s="7">
        <v>22133105.370000001</v>
      </c>
      <c r="N9" s="7">
        <f>SUM(B9:M9)</f>
        <v>192851322.78999999</v>
      </c>
    </row>
    <row r="10" spans="1:14" hidden="1" x14ac:dyDescent="0.2">
      <c r="A10" s="3" t="s">
        <v>5</v>
      </c>
      <c r="B10" s="7">
        <v>13568775.289999999</v>
      </c>
      <c r="C10" s="7">
        <v>16607441.35</v>
      </c>
      <c r="D10" s="7">
        <v>15818047.289999999</v>
      </c>
      <c r="E10" s="7">
        <v>17805468.27</v>
      </c>
      <c r="F10" s="7">
        <v>45176832.57</v>
      </c>
      <c r="G10" s="7">
        <v>22562831.489999998</v>
      </c>
      <c r="H10" s="7">
        <v>22802043.859999999</v>
      </c>
      <c r="I10" s="7">
        <v>22812443.940000001</v>
      </c>
      <c r="J10" s="7">
        <v>20611918.91</v>
      </c>
      <c r="K10" s="7">
        <v>15658985.810000001</v>
      </c>
      <c r="L10" s="7">
        <v>19352914.68</v>
      </c>
      <c r="M10" s="7">
        <v>31747501.149999999</v>
      </c>
      <c r="N10" s="7">
        <f>SUM(B10:M10)</f>
        <v>264525204.61000001</v>
      </c>
    </row>
    <row r="11" spans="1:14" hidden="1" x14ac:dyDescent="0.2">
      <c r="A11" s="3" t="s">
        <v>6</v>
      </c>
      <c r="B11" s="7">
        <v>273065</v>
      </c>
      <c r="C11" s="7">
        <v>371112</v>
      </c>
      <c r="D11" s="7">
        <v>293272</v>
      </c>
      <c r="E11" s="7">
        <v>371577</v>
      </c>
      <c r="F11" s="7">
        <v>898099</v>
      </c>
      <c r="G11" s="7">
        <v>406067</v>
      </c>
      <c r="H11" s="7">
        <v>421905</v>
      </c>
      <c r="I11" s="7">
        <v>506856</v>
      </c>
      <c r="J11" s="7">
        <v>466276</v>
      </c>
      <c r="K11" s="7">
        <v>297608</v>
      </c>
      <c r="L11" s="7">
        <v>401886</v>
      </c>
      <c r="M11" s="7">
        <v>717478</v>
      </c>
      <c r="N11" s="7">
        <f>SUM(B11:M11)</f>
        <v>5425201</v>
      </c>
    </row>
    <row r="12" spans="1:14" hidden="1" x14ac:dyDescent="0.2">
      <c r="A12" s="3"/>
    </row>
    <row r="13" spans="1:14" hidden="1" x14ac:dyDescent="0.2">
      <c r="A13" s="2" t="s">
        <v>7</v>
      </c>
      <c r="B13">
        <v>3</v>
      </c>
      <c r="C13">
        <v>0</v>
      </c>
      <c r="D13">
        <v>2</v>
      </c>
      <c r="E13">
        <v>3</v>
      </c>
      <c r="F13">
        <v>3</v>
      </c>
      <c r="G13">
        <v>2</v>
      </c>
      <c r="H13">
        <v>2</v>
      </c>
      <c r="I13">
        <v>3</v>
      </c>
      <c r="J13">
        <v>0</v>
      </c>
      <c r="K13">
        <v>0</v>
      </c>
      <c r="L13">
        <v>2</v>
      </c>
      <c r="M13">
        <v>3</v>
      </c>
      <c r="N13">
        <f>SUM(B13:M13)</f>
        <v>23</v>
      </c>
    </row>
    <row r="14" spans="1:14" hidden="1" x14ac:dyDescent="0.2">
      <c r="A14" s="3" t="s">
        <v>42</v>
      </c>
      <c r="B14">
        <v>3</v>
      </c>
      <c r="C14">
        <v>0</v>
      </c>
      <c r="D14">
        <v>2</v>
      </c>
      <c r="E14">
        <v>4</v>
      </c>
      <c r="F14">
        <v>3</v>
      </c>
      <c r="G14">
        <v>2</v>
      </c>
      <c r="H14">
        <v>2</v>
      </c>
      <c r="I14">
        <v>3</v>
      </c>
      <c r="J14">
        <v>0</v>
      </c>
      <c r="K14">
        <v>0</v>
      </c>
      <c r="L14">
        <v>3</v>
      </c>
      <c r="M14">
        <v>3</v>
      </c>
      <c r="N14">
        <f>SUM(B14:M14)</f>
        <v>25</v>
      </c>
    </row>
    <row r="15" spans="1:14" hidden="1" x14ac:dyDescent="0.2">
      <c r="A15" s="3" t="s">
        <v>8</v>
      </c>
      <c r="B15" s="7">
        <v>511700</v>
      </c>
      <c r="C15" s="7">
        <v>0</v>
      </c>
      <c r="D15" s="7">
        <v>335000</v>
      </c>
      <c r="E15" s="7">
        <v>1268050</v>
      </c>
      <c r="F15" s="7">
        <v>940000</v>
      </c>
      <c r="G15" s="7">
        <v>450000</v>
      </c>
      <c r="H15" s="7">
        <v>1017000</v>
      </c>
      <c r="I15" s="7">
        <v>830000</v>
      </c>
      <c r="J15" s="7">
        <v>0</v>
      </c>
      <c r="K15" s="7">
        <v>0</v>
      </c>
      <c r="L15" s="7">
        <v>520000</v>
      </c>
      <c r="M15" s="7">
        <v>93000</v>
      </c>
      <c r="N15" s="7">
        <f>SUM(B15:M15)</f>
        <v>5964750</v>
      </c>
    </row>
    <row r="16" spans="1:14" hidden="1" x14ac:dyDescent="0.2">
      <c r="A16" s="3" t="s">
        <v>9</v>
      </c>
      <c r="B16" s="7">
        <v>800000</v>
      </c>
      <c r="C16" s="7">
        <v>0</v>
      </c>
      <c r="D16" s="7">
        <v>575000</v>
      </c>
      <c r="E16" s="7">
        <v>1895000</v>
      </c>
      <c r="F16" s="7">
        <v>1250000</v>
      </c>
      <c r="G16" s="7">
        <v>545000</v>
      </c>
      <c r="H16" s="7">
        <v>1190000</v>
      </c>
      <c r="I16" s="7">
        <v>1359104.48</v>
      </c>
      <c r="J16" s="7">
        <v>0</v>
      </c>
      <c r="K16" s="7">
        <v>0</v>
      </c>
      <c r="L16" s="7">
        <v>758500</v>
      </c>
      <c r="M16" s="7">
        <v>175000</v>
      </c>
      <c r="N16" s="7">
        <f>SUM(B16:M16)</f>
        <v>8547604.4800000004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20" si="0">B3+B7+B13</f>
        <v>383</v>
      </c>
      <c r="C18">
        <f t="shared" ref="C18:M18" si="1">C3+C7+C13</f>
        <v>388</v>
      </c>
      <c r="D18">
        <f t="shared" si="1"/>
        <v>362</v>
      </c>
      <c r="E18">
        <f t="shared" si="1"/>
        <v>366</v>
      </c>
      <c r="F18">
        <f t="shared" si="1"/>
        <v>511</v>
      </c>
      <c r="G18">
        <f t="shared" si="1"/>
        <v>452</v>
      </c>
      <c r="H18">
        <f t="shared" si="1"/>
        <v>486</v>
      </c>
      <c r="I18">
        <f t="shared" si="1"/>
        <v>436</v>
      </c>
      <c r="J18">
        <f t="shared" si="1"/>
        <v>427</v>
      </c>
      <c r="K18">
        <f t="shared" si="1"/>
        <v>444</v>
      </c>
      <c r="L18">
        <f t="shared" si="1"/>
        <v>492</v>
      </c>
      <c r="M18">
        <f t="shared" si="1"/>
        <v>617</v>
      </c>
      <c r="N18">
        <f>SUM(B18:M18)</f>
        <v>5364</v>
      </c>
    </row>
    <row r="19" spans="1:14" hidden="1" x14ac:dyDescent="0.2">
      <c r="A19" s="3" t="s">
        <v>43</v>
      </c>
      <c r="B19">
        <f t="shared" si="0"/>
        <v>434</v>
      </c>
      <c r="C19">
        <f t="shared" ref="C19:M19" si="2">C4+C8+C14</f>
        <v>432</v>
      </c>
      <c r="D19">
        <f t="shared" si="2"/>
        <v>402</v>
      </c>
      <c r="E19">
        <f t="shared" si="2"/>
        <v>469</v>
      </c>
      <c r="F19">
        <f t="shared" si="2"/>
        <v>565</v>
      </c>
      <c r="G19">
        <f t="shared" si="2"/>
        <v>505</v>
      </c>
      <c r="H19">
        <f t="shared" si="2"/>
        <v>551</v>
      </c>
      <c r="I19">
        <f t="shared" si="2"/>
        <v>472</v>
      </c>
      <c r="J19">
        <f t="shared" si="2"/>
        <v>471</v>
      </c>
      <c r="K19">
        <f t="shared" si="2"/>
        <v>499</v>
      </c>
      <c r="L19">
        <f t="shared" si="2"/>
        <v>535</v>
      </c>
      <c r="M19">
        <f t="shared" si="2"/>
        <v>673</v>
      </c>
      <c r="N19">
        <f>SUM(B19:M19)</f>
        <v>6008</v>
      </c>
    </row>
    <row r="20" spans="1:14" hidden="1" x14ac:dyDescent="0.2">
      <c r="A20" s="3" t="s">
        <v>12</v>
      </c>
      <c r="B20" s="7">
        <f t="shared" si="0"/>
        <v>136358651.65000001</v>
      </c>
      <c r="C20" s="7">
        <f t="shared" ref="C20:M20" si="3">C5+C9+C15</f>
        <v>99781610.150000006</v>
      </c>
      <c r="D20" s="7">
        <f t="shared" si="3"/>
        <v>126928722.42</v>
      </c>
      <c r="E20" s="7">
        <f t="shared" si="3"/>
        <v>138626808.14000002</v>
      </c>
      <c r="F20" s="7">
        <f t="shared" si="3"/>
        <v>152348136.16</v>
      </c>
      <c r="G20" s="7">
        <f t="shared" si="3"/>
        <v>122200696.16</v>
      </c>
      <c r="H20" s="7">
        <f t="shared" si="3"/>
        <v>150937139.09</v>
      </c>
      <c r="I20" s="7">
        <f t="shared" si="3"/>
        <v>128545020.78</v>
      </c>
      <c r="J20" s="7">
        <f t="shared" si="3"/>
        <v>112114402.33</v>
      </c>
      <c r="K20" s="7">
        <f t="shared" si="3"/>
        <v>110625698.17</v>
      </c>
      <c r="L20" s="7">
        <f t="shared" si="3"/>
        <v>128193504.66999999</v>
      </c>
      <c r="M20" s="7">
        <f t="shared" si="3"/>
        <v>176036803.11000001</v>
      </c>
      <c r="N20" s="7">
        <f>SUM(B20:M20)</f>
        <v>1582697192.8299999</v>
      </c>
    </row>
    <row r="21" spans="1:14" hidden="1" x14ac:dyDescent="0.2">
      <c r="A21" s="3" t="s">
        <v>11</v>
      </c>
      <c r="B21" s="7">
        <f t="shared" ref="B21" si="4">B5+B10+B16</f>
        <v>140209447.19999999</v>
      </c>
      <c r="C21" s="7">
        <f t="shared" ref="C21:M21" si="5">C5+C10+C16</f>
        <v>104711267.69</v>
      </c>
      <c r="D21" s="7">
        <f t="shared" si="5"/>
        <v>131037423.44999999</v>
      </c>
      <c r="E21" s="7">
        <f t="shared" si="5"/>
        <v>143732021.53</v>
      </c>
      <c r="F21" s="7">
        <f t="shared" si="5"/>
        <v>164278139.25999999</v>
      </c>
      <c r="G21" s="7">
        <f t="shared" si="5"/>
        <v>127729102.22</v>
      </c>
      <c r="H21" s="7">
        <f t="shared" si="5"/>
        <v>156611134.44999999</v>
      </c>
      <c r="I21" s="7">
        <f t="shared" si="5"/>
        <v>135601841.41999999</v>
      </c>
      <c r="J21" s="7">
        <f t="shared" si="5"/>
        <v>118459306.97999999</v>
      </c>
      <c r="K21" s="7">
        <f t="shared" si="5"/>
        <v>115048693.48</v>
      </c>
      <c r="L21" s="7">
        <f t="shared" si="5"/>
        <v>133802352.56</v>
      </c>
      <c r="M21" s="7">
        <f t="shared" si="5"/>
        <v>185733198.89000002</v>
      </c>
      <c r="N21" s="7">
        <f>SUM(B21:M21)</f>
        <v>1656953929.1300001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4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293</v>
      </c>
      <c r="C47" s="10">
        <f t="shared" si="6"/>
        <v>303</v>
      </c>
      <c r="D47" s="10">
        <f t="shared" ref="D47:E49" si="7">D3+D25</f>
        <v>265</v>
      </c>
      <c r="E47" s="10">
        <f t="shared" si="7"/>
        <v>264</v>
      </c>
      <c r="F47" s="10">
        <f t="shared" ref="F47:G49" si="8">F3+F25</f>
        <v>359</v>
      </c>
      <c r="G47" s="10">
        <f t="shared" si="8"/>
        <v>329</v>
      </c>
      <c r="H47" s="10">
        <f t="shared" ref="H47:I49" si="9">H3+H25</f>
        <v>377</v>
      </c>
      <c r="I47" s="10">
        <f>I3+I25</f>
        <v>316</v>
      </c>
      <c r="J47" s="10">
        <f>J3+J25</f>
        <v>313</v>
      </c>
      <c r="K47" s="10">
        <f>K3+K25</f>
        <v>318</v>
      </c>
      <c r="L47" s="10">
        <f>L3+L25</f>
        <v>370</v>
      </c>
      <c r="M47" s="10">
        <f>M3+M25</f>
        <v>438</v>
      </c>
      <c r="N47" s="10">
        <f>SUM(B47:M47)</f>
        <v>3945</v>
      </c>
    </row>
    <row r="48" spans="1:21" hidden="1" x14ac:dyDescent="0.2">
      <c r="A48" s="11" t="s">
        <v>42</v>
      </c>
      <c r="B48" s="10">
        <f t="shared" si="6"/>
        <v>329</v>
      </c>
      <c r="C48" s="10">
        <f t="shared" si="6"/>
        <v>338</v>
      </c>
      <c r="D48" s="10">
        <f t="shared" si="7"/>
        <v>295</v>
      </c>
      <c r="E48" s="10">
        <f t="shared" si="7"/>
        <v>351</v>
      </c>
      <c r="F48" s="10">
        <f t="shared" si="8"/>
        <v>403</v>
      </c>
      <c r="G48" s="10">
        <f t="shared" si="8"/>
        <v>372</v>
      </c>
      <c r="H48" s="10">
        <f t="shared" si="9"/>
        <v>435</v>
      </c>
      <c r="I48" s="10">
        <f t="shared" si="9"/>
        <v>344</v>
      </c>
      <c r="J48" s="10">
        <f t="shared" ref="J48:L49" si="10">J4+J26</f>
        <v>352</v>
      </c>
      <c r="K48" s="10">
        <f t="shared" si="10"/>
        <v>341</v>
      </c>
      <c r="L48" s="10">
        <f t="shared" si="10"/>
        <v>404</v>
      </c>
      <c r="M48" s="10">
        <f>M4+M26</f>
        <v>479</v>
      </c>
      <c r="N48" s="10">
        <f>SUM(B48:M48)</f>
        <v>4443</v>
      </c>
    </row>
    <row r="49" spans="1:14" hidden="1" x14ac:dyDescent="0.2">
      <c r="A49" s="11" t="s">
        <v>2</v>
      </c>
      <c r="B49" s="12">
        <f t="shared" si="6"/>
        <v>125840671.91</v>
      </c>
      <c r="C49" s="12">
        <f t="shared" si="6"/>
        <v>88103826.340000004</v>
      </c>
      <c r="D49" s="12">
        <f t="shared" si="7"/>
        <v>114644376.16</v>
      </c>
      <c r="E49" s="12">
        <f t="shared" si="7"/>
        <v>124031553.26000001</v>
      </c>
      <c r="F49" s="12">
        <f t="shared" si="8"/>
        <v>117851306.69</v>
      </c>
      <c r="G49" s="12">
        <f t="shared" si="8"/>
        <v>104621270.73</v>
      </c>
      <c r="H49" s="12">
        <f t="shared" si="9"/>
        <v>132619090.59</v>
      </c>
      <c r="I49" s="12">
        <f t="shared" si="9"/>
        <v>111430293</v>
      </c>
      <c r="J49" s="12">
        <f t="shared" si="10"/>
        <v>97847388.069999993</v>
      </c>
      <c r="K49" s="12">
        <f t="shared" si="10"/>
        <v>99389707.670000002</v>
      </c>
      <c r="L49" s="12">
        <f t="shared" si="10"/>
        <v>113690937.88</v>
      </c>
      <c r="M49" s="12">
        <f>M5+M27</f>
        <v>153810697.74000001</v>
      </c>
      <c r="N49" s="12">
        <f>SUM(B49:M49)</f>
        <v>1383881120.0400002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1">B7+B29</f>
        <v>87</v>
      </c>
      <c r="C51" s="10">
        <f t="shared" si="11"/>
        <v>85</v>
      </c>
      <c r="D51" s="10">
        <f t="shared" ref="D51:E55" si="12">D7+D29</f>
        <v>95</v>
      </c>
      <c r="E51" s="10">
        <f t="shared" si="12"/>
        <v>99</v>
      </c>
      <c r="F51" s="10">
        <f t="shared" ref="F51:G55" si="13">F7+F29</f>
        <v>149</v>
      </c>
      <c r="G51" s="10">
        <f t="shared" si="13"/>
        <v>121</v>
      </c>
      <c r="H51" s="10">
        <f t="shared" ref="H51:I55" si="14">H7+H29</f>
        <v>107</v>
      </c>
      <c r="I51" s="10">
        <f t="shared" si="14"/>
        <v>117</v>
      </c>
      <c r="J51" s="10">
        <f t="shared" ref="J51:K55" si="15">J7+J29</f>
        <v>114</v>
      </c>
      <c r="K51" s="10">
        <f t="shared" si="15"/>
        <v>126</v>
      </c>
      <c r="L51" s="10">
        <f t="shared" ref="L51:M55" si="16">L7+L29</f>
        <v>120</v>
      </c>
      <c r="M51" s="10">
        <f t="shared" si="16"/>
        <v>176</v>
      </c>
      <c r="N51" s="10">
        <f>SUM(B51:M51)</f>
        <v>1396</v>
      </c>
    </row>
    <row r="52" spans="1:14" hidden="1" x14ac:dyDescent="0.2">
      <c r="A52" s="11" t="s">
        <v>42</v>
      </c>
      <c r="B52" s="10">
        <f t="shared" si="11"/>
        <v>102</v>
      </c>
      <c r="C52" s="10">
        <f t="shared" si="11"/>
        <v>94</v>
      </c>
      <c r="D52" s="10">
        <f t="shared" si="12"/>
        <v>105</v>
      </c>
      <c r="E52" s="10">
        <f t="shared" si="12"/>
        <v>114</v>
      </c>
      <c r="F52" s="10">
        <f t="shared" si="13"/>
        <v>159</v>
      </c>
      <c r="G52" s="10">
        <f t="shared" si="13"/>
        <v>131</v>
      </c>
      <c r="H52" s="10">
        <f t="shared" si="14"/>
        <v>114</v>
      </c>
      <c r="I52" s="10">
        <f t="shared" si="14"/>
        <v>125</v>
      </c>
      <c r="J52" s="10">
        <f t="shared" si="15"/>
        <v>119</v>
      </c>
      <c r="K52" s="10">
        <f t="shared" si="15"/>
        <v>158</v>
      </c>
      <c r="L52" s="10">
        <f t="shared" si="16"/>
        <v>128</v>
      </c>
      <c r="M52" s="10">
        <f t="shared" si="16"/>
        <v>191</v>
      </c>
      <c r="N52" s="10">
        <f>SUM(B52:M52)</f>
        <v>1540</v>
      </c>
    </row>
    <row r="53" spans="1:14" hidden="1" x14ac:dyDescent="0.2">
      <c r="A53" s="11" t="s">
        <v>4</v>
      </c>
      <c r="B53" s="12">
        <f t="shared" si="11"/>
        <v>10006279.74</v>
      </c>
      <c r="C53" s="12">
        <f t="shared" si="11"/>
        <v>11677783.810000001</v>
      </c>
      <c r="D53" s="12">
        <f t="shared" si="12"/>
        <v>11949346.26</v>
      </c>
      <c r="E53" s="12">
        <f t="shared" si="12"/>
        <v>13327204.880000001</v>
      </c>
      <c r="F53" s="12">
        <f t="shared" si="13"/>
        <v>33556829.469999999</v>
      </c>
      <c r="G53" s="12">
        <f t="shared" si="13"/>
        <v>17129425.43</v>
      </c>
      <c r="H53" s="12">
        <f t="shared" si="14"/>
        <v>17301048.5</v>
      </c>
      <c r="I53" s="12">
        <f t="shared" si="14"/>
        <v>16284727.779999999</v>
      </c>
      <c r="J53" s="12">
        <f t="shared" si="15"/>
        <v>14267014.26</v>
      </c>
      <c r="K53" s="12">
        <f t="shared" si="15"/>
        <v>11235990.5</v>
      </c>
      <c r="L53" s="12">
        <f t="shared" si="16"/>
        <v>13982566.789999999</v>
      </c>
      <c r="M53" s="12">
        <f t="shared" si="16"/>
        <v>22133105.370000001</v>
      </c>
      <c r="N53" s="12">
        <f>SUM(B53:M53)</f>
        <v>192851322.78999999</v>
      </c>
    </row>
    <row r="54" spans="1:14" hidden="1" x14ac:dyDescent="0.2">
      <c r="A54" s="11" t="s">
        <v>5</v>
      </c>
      <c r="B54" s="12">
        <f t="shared" si="11"/>
        <v>13568775.289999999</v>
      </c>
      <c r="C54" s="12">
        <f t="shared" si="11"/>
        <v>16607441.35</v>
      </c>
      <c r="D54" s="12">
        <f t="shared" si="12"/>
        <v>15818047.289999999</v>
      </c>
      <c r="E54" s="12">
        <f t="shared" si="12"/>
        <v>17805468.27</v>
      </c>
      <c r="F54" s="12">
        <f t="shared" si="13"/>
        <v>45176832.57</v>
      </c>
      <c r="G54" s="12">
        <f t="shared" si="13"/>
        <v>22562831.489999998</v>
      </c>
      <c r="H54" s="12">
        <f t="shared" si="14"/>
        <v>22802043.859999999</v>
      </c>
      <c r="I54" s="12">
        <f t="shared" si="14"/>
        <v>22812443.940000001</v>
      </c>
      <c r="J54" s="12">
        <f t="shared" si="15"/>
        <v>20611918.91</v>
      </c>
      <c r="K54" s="12">
        <f t="shared" si="15"/>
        <v>15658985.810000001</v>
      </c>
      <c r="L54" s="12">
        <f t="shared" si="16"/>
        <v>19352914.68</v>
      </c>
      <c r="M54" s="12">
        <f t="shared" si="16"/>
        <v>31747501.149999999</v>
      </c>
      <c r="N54" s="12">
        <f>SUM(B54:M54)</f>
        <v>264525204.61000001</v>
      </c>
    </row>
    <row r="55" spans="1:14" hidden="1" x14ac:dyDescent="0.2">
      <c r="A55" s="11" t="s">
        <v>6</v>
      </c>
      <c r="B55" s="12">
        <f t="shared" si="11"/>
        <v>273065</v>
      </c>
      <c r="C55" s="12">
        <f t="shared" si="11"/>
        <v>371112</v>
      </c>
      <c r="D55" s="12">
        <f t="shared" si="12"/>
        <v>293272</v>
      </c>
      <c r="E55" s="12">
        <f t="shared" si="12"/>
        <v>371577</v>
      </c>
      <c r="F55" s="12">
        <f t="shared" si="13"/>
        <v>898099</v>
      </c>
      <c r="G55" s="12">
        <f t="shared" si="13"/>
        <v>406067</v>
      </c>
      <c r="H55" s="12">
        <f t="shared" si="14"/>
        <v>421905</v>
      </c>
      <c r="I55" s="12">
        <f t="shared" si="14"/>
        <v>506856</v>
      </c>
      <c r="J55" s="12">
        <f t="shared" si="15"/>
        <v>466276</v>
      </c>
      <c r="K55" s="12">
        <f t="shared" si="15"/>
        <v>297608</v>
      </c>
      <c r="L55" s="12">
        <f t="shared" si="16"/>
        <v>401886</v>
      </c>
      <c r="M55" s="12">
        <f t="shared" si="16"/>
        <v>717478</v>
      </c>
      <c r="N55" s="12">
        <f>SUM(B55:M55)</f>
        <v>5425201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7">B13+B35</f>
        <v>3</v>
      </c>
      <c r="C57" s="10">
        <f t="shared" si="17"/>
        <v>0</v>
      </c>
      <c r="D57" s="10">
        <f t="shared" ref="D57:E60" si="18">D13+D35</f>
        <v>2</v>
      </c>
      <c r="E57" s="10">
        <f t="shared" si="18"/>
        <v>3</v>
      </c>
      <c r="F57" s="10">
        <f t="shared" ref="F57:G60" si="19">F13+F35</f>
        <v>3</v>
      </c>
      <c r="G57" s="10">
        <f t="shared" si="19"/>
        <v>2</v>
      </c>
      <c r="H57" s="10">
        <f t="shared" ref="H57:I60" si="20">H13+H35</f>
        <v>2</v>
      </c>
      <c r="I57" s="10">
        <f t="shared" si="20"/>
        <v>3</v>
      </c>
      <c r="J57" s="10">
        <f t="shared" ref="J57:K60" si="21">J13+J35</f>
        <v>0</v>
      </c>
      <c r="K57" s="10">
        <f t="shared" si="21"/>
        <v>0</v>
      </c>
      <c r="L57" s="10">
        <f t="shared" ref="L57:M60" si="22">L13+L35</f>
        <v>2</v>
      </c>
      <c r="M57" s="10">
        <f t="shared" si="22"/>
        <v>3</v>
      </c>
      <c r="N57" s="10">
        <f>SUM(B57:M57)</f>
        <v>23</v>
      </c>
    </row>
    <row r="58" spans="1:14" hidden="1" x14ac:dyDescent="0.2">
      <c r="A58" s="11" t="s">
        <v>42</v>
      </c>
      <c r="B58" s="10">
        <f t="shared" si="17"/>
        <v>3</v>
      </c>
      <c r="C58" s="10">
        <f t="shared" si="17"/>
        <v>0</v>
      </c>
      <c r="D58" s="10">
        <f t="shared" si="18"/>
        <v>2</v>
      </c>
      <c r="E58" s="10">
        <f t="shared" si="18"/>
        <v>4</v>
      </c>
      <c r="F58" s="10">
        <f t="shared" si="19"/>
        <v>3</v>
      </c>
      <c r="G58" s="10">
        <f t="shared" si="19"/>
        <v>2</v>
      </c>
      <c r="H58" s="10">
        <f t="shared" si="20"/>
        <v>2</v>
      </c>
      <c r="I58" s="10">
        <f t="shared" si="20"/>
        <v>3</v>
      </c>
      <c r="J58" s="10">
        <f t="shared" si="21"/>
        <v>0</v>
      </c>
      <c r="K58" s="10">
        <f t="shared" si="21"/>
        <v>0</v>
      </c>
      <c r="L58" s="10">
        <f t="shared" si="22"/>
        <v>3</v>
      </c>
      <c r="M58" s="10">
        <f t="shared" si="22"/>
        <v>3</v>
      </c>
      <c r="N58" s="10">
        <f>SUM(B58:M58)</f>
        <v>25</v>
      </c>
    </row>
    <row r="59" spans="1:14" hidden="1" x14ac:dyDescent="0.2">
      <c r="A59" s="11" t="s">
        <v>8</v>
      </c>
      <c r="B59" s="12">
        <f t="shared" si="17"/>
        <v>511700</v>
      </c>
      <c r="C59" s="12">
        <f t="shared" si="17"/>
        <v>0</v>
      </c>
      <c r="D59" s="12">
        <f t="shared" si="18"/>
        <v>335000</v>
      </c>
      <c r="E59" s="12">
        <f t="shared" si="18"/>
        <v>1268050</v>
      </c>
      <c r="F59" s="12">
        <f t="shared" si="19"/>
        <v>940000</v>
      </c>
      <c r="G59" s="12">
        <f t="shared" si="19"/>
        <v>450000</v>
      </c>
      <c r="H59" s="12">
        <f t="shared" si="20"/>
        <v>1017000</v>
      </c>
      <c r="I59" s="12">
        <f t="shared" si="20"/>
        <v>830000</v>
      </c>
      <c r="J59" s="12">
        <f t="shared" si="21"/>
        <v>0</v>
      </c>
      <c r="K59" s="12">
        <f t="shared" si="21"/>
        <v>0</v>
      </c>
      <c r="L59" s="12">
        <f t="shared" si="22"/>
        <v>520000</v>
      </c>
      <c r="M59" s="12">
        <f t="shared" si="22"/>
        <v>93000</v>
      </c>
      <c r="N59" s="12">
        <f>SUM(B59:M59)</f>
        <v>5964750</v>
      </c>
    </row>
    <row r="60" spans="1:14" hidden="1" x14ac:dyDescent="0.2">
      <c r="A60" s="11" t="s">
        <v>9</v>
      </c>
      <c r="B60" s="12">
        <f t="shared" si="17"/>
        <v>800000</v>
      </c>
      <c r="C60" s="12">
        <f t="shared" si="17"/>
        <v>0</v>
      </c>
      <c r="D60" s="12">
        <f t="shared" si="18"/>
        <v>575000</v>
      </c>
      <c r="E60" s="12">
        <f t="shared" si="18"/>
        <v>1895000</v>
      </c>
      <c r="F60" s="12">
        <f t="shared" si="19"/>
        <v>1250000</v>
      </c>
      <c r="G60" s="12">
        <f t="shared" si="19"/>
        <v>545000</v>
      </c>
      <c r="H60" s="12">
        <f t="shared" si="20"/>
        <v>1190000</v>
      </c>
      <c r="I60" s="12">
        <f t="shared" si="20"/>
        <v>1359104.48</v>
      </c>
      <c r="J60" s="12">
        <f t="shared" si="21"/>
        <v>0</v>
      </c>
      <c r="K60" s="12">
        <f t="shared" si="21"/>
        <v>0</v>
      </c>
      <c r="L60" s="12">
        <f t="shared" si="22"/>
        <v>758500</v>
      </c>
      <c r="M60" s="12">
        <f t="shared" si="22"/>
        <v>175000</v>
      </c>
      <c r="N60" s="12">
        <f>SUM(B60:M60)</f>
        <v>8547604.4800000004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3">B18+B40</f>
        <v>383</v>
      </c>
      <c r="C62" s="10">
        <f t="shared" si="23"/>
        <v>388</v>
      </c>
      <c r="D62" s="10">
        <f t="shared" ref="D62:E65" si="24">D18+D40</f>
        <v>362</v>
      </c>
      <c r="E62" s="10">
        <f t="shared" si="24"/>
        <v>366</v>
      </c>
      <c r="F62" s="10">
        <f t="shared" ref="F62:G65" si="25">F18+F40</f>
        <v>511</v>
      </c>
      <c r="G62" s="10">
        <f t="shared" si="25"/>
        <v>452</v>
      </c>
      <c r="H62" s="10">
        <f t="shared" ref="H62:I65" si="26">H18+H40</f>
        <v>486</v>
      </c>
      <c r="I62" s="10">
        <f t="shared" si="26"/>
        <v>436</v>
      </c>
      <c r="J62" s="10">
        <f t="shared" ref="J62:K65" si="27">J18+J40</f>
        <v>427</v>
      </c>
      <c r="K62" s="10">
        <f t="shared" si="27"/>
        <v>444</v>
      </c>
      <c r="L62" s="10">
        <f t="shared" ref="L62:M65" si="28">L18+L40</f>
        <v>492</v>
      </c>
      <c r="M62" s="10">
        <f t="shared" si="28"/>
        <v>617</v>
      </c>
      <c r="N62" s="10">
        <f>SUM(B62:M62)</f>
        <v>5364</v>
      </c>
    </row>
    <row r="63" spans="1:14" x14ac:dyDescent="0.2">
      <c r="A63" s="11" t="s">
        <v>43</v>
      </c>
      <c r="B63" s="10">
        <f t="shared" si="23"/>
        <v>434</v>
      </c>
      <c r="C63" s="10">
        <f t="shared" si="23"/>
        <v>432</v>
      </c>
      <c r="D63" s="10">
        <f t="shared" si="24"/>
        <v>402</v>
      </c>
      <c r="E63" s="10">
        <f t="shared" si="24"/>
        <v>469</v>
      </c>
      <c r="F63" s="10">
        <f t="shared" si="25"/>
        <v>565</v>
      </c>
      <c r="G63" s="10">
        <f t="shared" si="25"/>
        <v>505</v>
      </c>
      <c r="H63" s="10">
        <f t="shared" si="26"/>
        <v>551</v>
      </c>
      <c r="I63" s="10">
        <f t="shared" si="26"/>
        <v>472</v>
      </c>
      <c r="J63" s="10">
        <f t="shared" si="27"/>
        <v>471</v>
      </c>
      <c r="K63" s="10">
        <f t="shared" si="27"/>
        <v>499</v>
      </c>
      <c r="L63" s="10">
        <f t="shared" si="28"/>
        <v>535</v>
      </c>
      <c r="M63" s="10">
        <f t="shared" si="28"/>
        <v>673</v>
      </c>
      <c r="N63" s="10">
        <f>SUM(B63:M63)</f>
        <v>6008</v>
      </c>
    </row>
    <row r="64" spans="1:14" x14ac:dyDescent="0.2">
      <c r="A64" s="11" t="s">
        <v>12</v>
      </c>
      <c r="B64" s="12">
        <f t="shared" si="23"/>
        <v>136358651.65000001</v>
      </c>
      <c r="C64" s="12">
        <f t="shared" si="23"/>
        <v>99781610.150000006</v>
      </c>
      <c r="D64" s="12">
        <f t="shared" si="24"/>
        <v>126928722.42</v>
      </c>
      <c r="E64" s="12">
        <f t="shared" si="24"/>
        <v>138626808.14000002</v>
      </c>
      <c r="F64" s="12">
        <f t="shared" si="25"/>
        <v>152348136.16</v>
      </c>
      <c r="G64" s="12">
        <f t="shared" si="25"/>
        <v>122200696.16</v>
      </c>
      <c r="H64" s="12">
        <f t="shared" si="26"/>
        <v>150937139.09</v>
      </c>
      <c r="I64" s="12">
        <f t="shared" si="26"/>
        <v>128545020.78</v>
      </c>
      <c r="J64" s="12">
        <f t="shared" si="27"/>
        <v>112114402.33</v>
      </c>
      <c r="K64" s="12">
        <f t="shared" si="27"/>
        <v>110625698.17</v>
      </c>
      <c r="L64" s="12">
        <f t="shared" si="28"/>
        <v>128193504.66999999</v>
      </c>
      <c r="M64" s="12">
        <f t="shared" si="28"/>
        <v>176036803.11000001</v>
      </c>
      <c r="N64" s="12">
        <f>SUM(B64:M64)</f>
        <v>1582697192.8299999</v>
      </c>
    </row>
    <row r="65" spans="1:14" x14ac:dyDescent="0.2">
      <c r="A65" s="11" t="s">
        <v>11</v>
      </c>
      <c r="B65" s="12">
        <f t="shared" si="23"/>
        <v>140209447.19999999</v>
      </c>
      <c r="C65" s="12">
        <f t="shared" si="23"/>
        <v>104711267.69</v>
      </c>
      <c r="D65" s="12">
        <f t="shared" si="24"/>
        <v>131037423.44999999</v>
      </c>
      <c r="E65" s="12">
        <f t="shared" si="24"/>
        <v>143732021.53</v>
      </c>
      <c r="F65" s="12">
        <f t="shared" si="25"/>
        <v>164278139.25999999</v>
      </c>
      <c r="G65" s="12">
        <f t="shared" si="25"/>
        <v>127729102.22</v>
      </c>
      <c r="H65" s="12">
        <f t="shared" si="26"/>
        <v>156611134.44999999</v>
      </c>
      <c r="I65" s="12">
        <f t="shared" si="26"/>
        <v>135601841.41999999</v>
      </c>
      <c r="J65" s="12">
        <f t="shared" si="27"/>
        <v>118459306.97999999</v>
      </c>
      <c r="K65" s="12">
        <f t="shared" si="27"/>
        <v>115048693.48</v>
      </c>
      <c r="L65" s="12">
        <f t="shared" si="28"/>
        <v>133802352.56</v>
      </c>
      <c r="M65" s="12">
        <f t="shared" si="28"/>
        <v>185733198.89000002</v>
      </c>
      <c r="N65" s="12">
        <f>SUM(B65:M65)</f>
        <v>1656953929.1300001</v>
      </c>
    </row>
  </sheetData>
  <phoneticPr fontId="0" type="noConversion"/>
  <printOptions gridLines="1"/>
  <pageMargins left="0.74803149606299213" right="0.74803149606299213" top="0.86614173228346458" bottom="0.98425196850393704" header="0.51181102362204722" footer="0.51181102362204722"/>
  <pageSetup paperSize="9" scale="55" fitToWidth="0" orientation="landscape" r:id="rId1"/>
  <headerFooter alignWithMargins="0">
    <oddHeader>&amp;L&amp;12ΛΕΜΕΣΟΣ - 2023&amp;R&amp;11&amp;D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6"/>
  <sheetViews>
    <sheetView view="pageBreakPreview" topLeftCell="A45" zoomScale="60" zoomScaleNormal="100" workbookViewId="0">
      <selection activeCell="A45" sqref="A45:N65"/>
    </sheetView>
  </sheetViews>
  <sheetFormatPr defaultColWidth="18.85546875" defaultRowHeight="12.75" x14ac:dyDescent="0.2"/>
  <cols>
    <col min="1" max="1" width="33.5703125" customWidth="1"/>
    <col min="2" max="6" width="16.140625" customWidth="1"/>
    <col min="7" max="7" width="14.28515625" customWidth="1"/>
    <col min="8" max="8" width="16.140625" customWidth="1"/>
    <col min="9" max="9" width="14.28515625" customWidth="1"/>
    <col min="10" max="14" width="16.140625" customWidth="1"/>
  </cols>
  <sheetData>
    <row r="1" spans="1:15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121</v>
      </c>
      <c r="C3">
        <v>125</v>
      </c>
      <c r="D3">
        <v>130</v>
      </c>
      <c r="E3">
        <v>132</v>
      </c>
      <c r="F3">
        <v>141</v>
      </c>
      <c r="G3">
        <v>196</v>
      </c>
      <c r="H3">
        <v>169</v>
      </c>
      <c r="I3">
        <v>177</v>
      </c>
      <c r="J3">
        <v>179</v>
      </c>
      <c r="K3">
        <v>171</v>
      </c>
      <c r="L3">
        <v>207</v>
      </c>
      <c r="M3">
        <v>204</v>
      </c>
      <c r="N3">
        <f>SUM(B3:M3)</f>
        <v>1952</v>
      </c>
    </row>
    <row r="4" spans="1:15" hidden="1" x14ac:dyDescent="0.2">
      <c r="A4" s="3" t="s">
        <v>42</v>
      </c>
      <c r="B4">
        <v>134</v>
      </c>
      <c r="C4">
        <v>137</v>
      </c>
      <c r="D4">
        <v>138</v>
      </c>
      <c r="E4">
        <v>137</v>
      </c>
      <c r="F4">
        <v>146</v>
      </c>
      <c r="G4">
        <v>214</v>
      </c>
      <c r="H4">
        <v>180</v>
      </c>
      <c r="I4">
        <v>197</v>
      </c>
      <c r="J4">
        <v>218</v>
      </c>
      <c r="K4">
        <v>196</v>
      </c>
      <c r="L4">
        <v>228</v>
      </c>
      <c r="M4">
        <v>223</v>
      </c>
      <c r="N4">
        <f>SUM(B4:M4)</f>
        <v>2148</v>
      </c>
    </row>
    <row r="5" spans="1:15" hidden="1" x14ac:dyDescent="0.2">
      <c r="A5" s="3" t="s">
        <v>2</v>
      </c>
      <c r="B5" s="7">
        <v>29286029.82</v>
      </c>
      <c r="C5" s="7">
        <v>35141405</v>
      </c>
      <c r="D5" s="7">
        <v>26449919.699999999</v>
      </c>
      <c r="E5" s="7">
        <v>21475654</v>
      </c>
      <c r="F5" s="7">
        <v>23671802.359999999</v>
      </c>
      <c r="G5" s="7">
        <v>40843022.130000003</v>
      </c>
      <c r="H5" s="7">
        <v>29489782.440000001</v>
      </c>
      <c r="I5" s="7">
        <v>40067980.759999998</v>
      </c>
      <c r="J5" s="7">
        <v>35283374.130000003</v>
      </c>
      <c r="K5" s="7">
        <v>38457640.490000002</v>
      </c>
      <c r="L5" s="7">
        <v>35970742.420000002</v>
      </c>
      <c r="M5" s="7">
        <v>43386459.030000001</v>
      </c>
      <c r="N5" s="7">
        <f>SUM(B5:M5)</f>
        <v>399523812.27999997</v>
      </c>
      <c r="O5" s="7"/>
    </row>
    <row r="6" spans="1:15" hidden="1" x14ac:dyDescent="0.2">
      <c r="A6" s="3"/>
      <c r="N6" s="7"/>
    </row>
    <row r="7" spans="1:15" hidden="1" x14ac:dyDescent="0.2">
      <c r="A7" s="2" t="s">
        <v>3</v>
      </c>
      <c r="B7">
        <v>94</v>
      </c>
      <c r="C7">
        <v>115</v>
      </c>
      <c r="D7">
        <v>146</v>
      </c>
      <c r="E7">
        <v>151</v>
      </c>
      <c r="F7">
        <v>178</v>
      </c>
      <c r="G7">
        <v>179</v>
      </c>
      <c r="H7">
        <v>165</v>
      </c>
      <c r="I7">
        <v>137</v>
      </c>
      <c r="J7">
        <v>173</v>
      </c>
      <c r="K7">
        <v>153</v>
      </c>
      <c r="L7">
        <v>180</v>
      </c>
      <c r="M7">
        <v>211</v>
      </c>
      <c r="N7">
        <f>SUM(B7:M7)</f>
        <v>1882</v>
      </c>
    </row>
    <row r="8" spans="1:15" hidden="1" x14ac:dyDescent="0.2">
      <c r="A8" s="3" t="s">
        <v>42</v>
      </c>
      <c r="B8">
        <v>122</v>
      </c>
      <c r="C8">
        <v>125</v>
      </c>
      <c r="D8">
        <v>158</v>
      </c>
      <c r="E8">
        <v>160</v>
      </c>
      <c r="F8">
        <v>187</v>
      </c>
      <c r="G8">
        <v>241</v>
      </c>
      <c r="H8">
        <v>177</v>
      </c>
      <c r="I8">
        <v>149</v>
      </c>
      <c r="J8">
        <v>183</v>
      </c>
      <c r="K8">
        <v>168</v>
      </c>
      <c r="L8">
        <v>197</v>
      </c>
      <c r="M8">
        <v>224</v>
      </c>
      <c r="N8">
        <f>SUM(B8:M8)</f>
        <v>2091</v>
      </c>
    </row>
    <row r="9" spans="1:15" hidden="1" x14ac:dyDescent="0.2">
      <c r="A9" s="3" t="s">
        <v>4</v>
      </c>
      <c r="B9" s="7">
        <v>8669717.1199999992</v>
      </c>
      <c r="C9" s="7">
        <v>11846871</v>
      </c>
      <c r="D9" s="7">
        <v>20133250.079999998</v>
      </c>
      <c r="E9" s="7">
        <v>14236799.560000001</v>
      </c>
      <c r="F9" s="7">
        <v>45283755.5</v>
      </c>
      <c r="G9" s="7">
        <v>27375472.190000001</v>
      </c>
      <c r="H9" s="7">
        <v>20169076</v>
      </c>
      <c r="I9" s="7">
        <v>14308152.529999999</v>
      </c>
      <c r="J9" s="7">
        <v>24101482.02</v>
      </c>
      <c r="K9" s="7">
        <v>15858881.18</v>
      </c>
      <c r="L9" s="7">
        <v>19416424.199999999</v>
      </c>
      <c r="M9" s="7">
        <v>28654673.52</v>
      </c>
      <c r="N9" s="7">
        <f>SUM(B9:M9)</f>
        <v>250054554.90000001</v>
      </c>
      <c r="O9" s="7"/>
    </row>
    <row r="10" spans="1:15" hidden="1" x14ac:dyDescent="0.2">
      <c r="A10" s="3" t="s">
        <v>5</v>
      </c>
      <c r="B10" s="7">
        <v>12450250</v>
      </c>
      <c r="C10" s="7">
        <v>16142300</v>
      </c>
      <c r="D10" s="7">
        <v>25456000</v>
      </c>
      <c r="E10" s="7">
        <v>19299100</v>
      </c>
      <c r="F10" s="7">
        <v>56314202.57</v>
      </c>
      <c r="G10" s="7">
        <v>36706307.689999998</v>
      </c>
      <c r="H10" s="7">
        <v>25875683</v>
      </c>
      <c r="I10" s="7">
        <v>19230475</v>
      </c>
      <c r="J10" s="7">
        <v>32078146</v>
      </c>
      <c r="K10" s="7">
        <v>21662275</v>
      </c>
      <c r="L10" s="7">
        <v>26171000</v>
      </c>
      <c r="M10" s="7">
        <v>38377005.140000001</v>
      </c>
      <c r="N10" s="7">
        <f>SUM(B10:M10)</f>
        <v>329762744.39999998</v>
      </c>
      <c r="O10" s="7"/>
    </row>
    <row r="11" spans="1:15" hidden="1" x14ac:dyDescent="0.2">
      <c r="A11" s="3" t="s">
        <v>6</v>
      </c>
      <c r="B11" s="7">
        <v>229351</v>
      </c>
      <c r="C11" s="7">
        <v>281392</v>
      </c>
      <c r="D11" s="7">
        <v>372075</v>
      </c>
      <c r="E11" s="7">
        <v>307303</v>
      </c>
      <c r="F11" s="7">
        <v>814318</v>
      </c>
      <c r="G11" s="7">
        <v>614870</v>
      </c>
      <c r="H11" s="7">
        <v>387254</v>
      </c>
      <c r="I11" s="7">
        <v>319618</v>
      </c>
      <c r="J11" s="7">
        <v>605720</v>
      </c>
      <c r="K11" s="7">
        <v>398982</v>
      </c>
      <c r="L11" s="7">
        <v>454252</v>
      </c>
      <c r="M11" s="7">
        <v>682082</v>
      </c>
      <c r="N11" s="7">
        <f>SUM(B11:M11)</f>
        <v>5467217</v>
      </c>
      <c r="O11" s="7"/>
    </row>
    <row r="12" spans="1:15" hidden="1" x14ac:dyDescent="0.2">
      <c r="A12" s="3"/>
    </row>
    <row r="13" spans="1:15" hidden="1" x14ac:dyDescent="0.2">
      <c r="A13" s="2" t="s">
        <v>7</v>
      </c>
      <c r="B13">
        <v>1</v>
      </c>
      <c r="C13">
        <v>1</v>
      </c>
      <c r="D13">
        <v>1</v>
      </c>
      <c r="E13">
        <v>1</v>
      </c>
      <c r="F13">
        <v>1</v>
      </c>
      <c r="G13">
        <v>0</v>
      </c>
      <c r="H13">
        <v>0</v>
      </c>
      <c r="I13">
        <v>0</v>
      </c>
      <c r="J13">
        <v>1</v>
      </c>
      <c r="K13">
        <v>2</v>
      </c>
      <c r="L13">
        <v>0</v>
      </c>
      <c r="M13">
        <v>0</v>
      </c>
      <c r="N13">
        <f>SUM(B13:M13)</f>
        <v>8</v>
      </c>
    </row>
    <row r="14" spans="1:15" hidden="1" x14ac:dyDescent="0.2">
      <c r="A14" s="3" t="s">
        <v>42</v>
      </c>
      <c r="B14">
        <v>1</v>
      </c>
      <c r="C14">
        <v>4</v>
      </c>
      <c r="D14">
        <v>1</v>
      </c>
      <c r="E14">
        <v>2</v>
      </c>
      <c r="F14">
        <v>1</v>
      </c>
      <c r="G14">
        <v>0</v>
      </c>
      <c r="H14">
        <v>0</v>
      </c>
      <c r="I14">
        <v>0</v>
      </c>
      <c r="J14">
        <v>1</v>
      </c>
      <c r="K14">
        <v>5</v>
      </c>
      <c r="L14">
        <v>0</v>
      </c>
      <c r="M14">
        <v>0</v>
      </c>
      <c r="N14">
        <f>SUM(B14:M14)</f>
        <v>15</v>
      </c>
    </row>
    <row r="15" spans="1:15" hidden="1" x14ac:dyDescent="0.2">
      <c r="A15" s="3" t="s">
        <v>8</v>
      </c>
      <c r="B15" s="7">
        <v>71000</v>
      </c>
      <c r="C15" s="7">
        <v>36100</v>
      </c>
      <c r="D15" s="7">
        <v>132000</v>
      </c>
      <c r="E15" s="7">
        <v>187500</v>
      </c>
      <c r="F15" s="7">
        <v>290000</v>
      </c>
      <c r="G15" s="7">
        <v>0</v>
      </c>
      <c r="H15" s="7">
        <v>0</v>
      </c>
      <c r="I15" s="7">
        <v>0</v>
      </c>
      <c r="J15" s="7">
        <v>755000</v>
      </c>
      <c r="K15" s="7">
        <v>160000</v>
      </c>
      <c r="L15" s="7">
        <v>0</v>
      </c>
      <c r="M15" s="7">
        <v>0</v>
      </c>
      <c r="N15" s="7">
        <f>SUM(B15:M15)</f>
        <v>1631600</v>
      </c>
      <c r="O15" s="7"/>
    </row>
    <row r="16" spans="1:15" hidden="1" x14ac:dyDescent="0.2">
      <c r="A16" s="3" t="s">
        <v>9</v>
      </c>
      <c r="B16" s="7">
        <v>180000</v>
      </c>
      <c r="C16" s="7">
        <v>60000</v>
      </c>
      <c r="D16" s="7">
        <v>150000</v>
      </c>
      <c r="E16" s="7">
        <v>205000</v>
      </c>
      <c r="F16" s="7">
        <v>500000</v>
      </c>
      <c r="G16" s="7">
        <v>0</v>
      </c>
      <c r="H16" s="7">
        <v>0</v>
      </c>
      <c r="I16" s="7">
        <v>0</v>
      </c>
      <c r="J16" s="7">
        <v>1500000</v>
      </c>
      <c r="K16" s="7">
        <v>276000</v>
      </c>
      <c r="L16" s="7">
        <v>0</v>
      </c>
      <c r="M16" s="7">
        <v>0</v>
      </c>
      <c r="N16" s="7">
        <f>SUM(B16:M16)</f>
        <v>2871000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B20" si="0">B3+B7+B13</f>
        <v>216</v>
      </c>
      <c r="C18">
        <f t="shared" ref="C18:M18" si="1">C3+C7+C13</f>
        <v>241</v>
      </c>
      <c r="D18">
        <f t="shared" si="1"/>
        <v>277</v>
      </c>
      <c r="E18">
        <f t="shared" si="1"/>
        <v>284</v>
      </c>
      <c r="F18">
        <f t="shared" si="1"/>
        <v>320</v>
      </c>
      <c r="G18">
        <f t="shared" si="1"/>
        <v>375</v>
      </c>
      <c r="H18">
        <f t="shared" si="1"/>
        <v>334</v>
      </c>
      <c r="I18">
        <f t="shared" si="1"/>
        <v>314</v>
      </c>
      <c r="J18">
        <f t="shared" si="1"/>
        <v>353</v>
      </c>
      <c r="K18">
        <f t="shared" si="1"/>
        <v>326</v>
      </c>
      <c r="L18">
        <f t="shared" si="1"/>
        <v>387</v>
      </c>
      <c r="M18">
        <f t="shared" si="1"/>
        <v>415</v>
      </c>
      <c r="N18">
        <f>SUM(B18:M18)</f>
        <v>3842</v>
      </c>
    </row>
    <row r="19" spans="1:15" hidden="1" x14ac:dyDescent="0.2">
      <c r="A19" s="3" t="s">
        <v>43</v>
      </c>
      <c r="B19">
        <f t="shared" si="0"/>
        <v>257</v>
      </c>
      <c r="C19">
        <f t="shared" ref="C19:M19" si="2">C4+C8+C14</f>
        <v>266</v>
      </c>
      <c r="D19">
        <f t="shared" si="2"/>
        <v>297</v>
      </c>
      <c r="E19">
        <f t="shared" si="2"/>
        <v>299</v>
      </c>
      <c r="F19">
        <f t="shared" si="2"/>
        <v>334</v>
      </c>
      <c r="G19">
        <f t="shared" si="2"/>
        <v>455</v>
      </c>
      <c r="H19">
        <f t="shared" si="2"/>
        <v>357</v>
      </c>
      <c r="I19">
        <f t="shared" si="2"/>
        <v>346</v>
      </c>
      <c r="J19">
        <f t="shared" si="2"/>
        <v>402</v>
      </c>
      <c r="K19">
        <f t="shared" si="2"/>
        <v>369</v>
      </c>
      <c r="L19">
        <f t="shared" si="2"/>
        <v>425</v>
      </c>
      <c r="M19">
        <f t="shared" si="2"/>
        <v>447</v>
      </c>
      <c r="N19">
        <f>SUM(B19:M19)</f>
        <v>4254</v>
      </c>
    </row>
    <row r="20" spans="1:15" hidden="1" x14ac:dyDescent="0.2">
      <c r="A20" s="3" t="s">
        <v>12</v>
      </c>
      <c r="B20" s="7">
        <f t="shared" si="0"/>
        <v>38026746.939999998</v>
      </c>
      <c r="C20" s="7">
        <f t="shared" ref="C20:M20" si="3">C5+C9+C15</f>
        <v>47024376</v>
      </c>
      <c r="D20" s="7">
        <f t="shared" si="3"/>
        <v>46715169.780000001</v>
      </c>
      <c r="E20" s="7">
        <f t="shared" si="3"/>
        <v>35899953.560000002</v>
      </c>
      <c r="F20" s="7">
        <f t="shared" si="3"/>
        <v>69245557.859999999</v>
      </c>
      <c r="G20" s="7">
        <f t="shared" si="3"/>
        <v>68218494.320000008</v>
      </c>
      <c r="H20" s="7">
        <f t="shared" si="3"/>
        <v>49658858.439999998</v>
      </c>
      <c r="I20" s="7">
        <f t="shared" si="3"/>
        <v>54376133.289999999</v>
      </c>
      <c r="J20" s="7">
        <f t="shared" si="3"/>
        <v>60139856.150000006</v>
      </c>
      <c r="K20" s="7">
        <f t="shared" si="3"/>
        <v>54476521.670000002</v>
      </c>
      <c r="L20" s="7">
        <f t="shared" si="3"/>
        <v>55387166.620000005</v>
      </c>
      <c r="M20" s="7">
        <f t="shared" si="3"/>
        <v>72041132.549999997</v>
      </c>
      <c r="N20" s="7">
        <f>SUM(B20:M20)</f>
        <v>651209967.18000007</v>
      </c>
      <c r="O20" s="7"/>
    </row>
    <row r="21" spans="1:15" hidden="1" x14ac:dyDescent="0.2">
      <c r="A21" s="3" t="s">
        <v>11</v>
      </c>
      <c r="B21" s="7">
        <f t="shared" ref="B21" si="4">B5+B10+B16</f>
        <v>41916279.82</v>
      </c>
      <c r="C21" s="7">
        <f t="shared" ref="C21:M21" si="5">C5+C10+C16</f>
        <v>51343705</v>
      </c>
      <c r="D21" s="7">
        <f t="shared" si="5"/>
        <v>52055919.700000003</v>
      </c>
      <c r="E21" s="7">
        <f t="shared" si="5"/>
        <v>40979754</v>
      </c>
      <c r="F21" s="7">
        <f t="shared" si="5"/>
        <v>80486004.930000007</v>
      </c>
      <c r="G21" s="7">
        <f t="shared" si="5"/>
        <v>77549329.819999993</v>
      </c>
      <c r="H21" s="7">
        <f t="shared" si="5"/>
        <v>55365465.439999998</v>
      </c>
      <c r="I21" s="7">
        <f t="shared" si="5"/>
        <v>59298455.759999998</v>
      </c>
      <c r="J21" s="7">
        <f t="shared" si="5"/>
        <v>68861520.129999995</v>
      </c>
      <c r="K21" s="7">
        <f t="shared" si="5"/>
        <v>60395915.490000002</v>
      </c>
      <c r="L21" s="7">
        <f t="shared" si="5"/>
        <v>62141742.420000002</v>
      </c>
      <c r="M21" s="7">
        <f t="shared" si="5"/>
        <v>81763464.170000002</v>
      </c>
      <c r="N21" s="7">
        <f>SUM(B21:M21)</f>
        <v>732157556.67999983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4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40" hidden="1" x14ac:dyDescent="0.2">
      <c r="A34" s="3"/>
    </row>
    <row r="35" spans="1:40" hidden="1" x14ac:dyDescent="0.2">
      <c r="A35" s="2" t="s">
        <v>7</v>
      </c>
    </row>
    <row r="36" spans="1:40" hidden="1" x14ac:dyDescent="0.2">
      <c r="A36" s="3" t="s">
        <v>42</v>
      </c>
    </row>
    <row r="37" spans="1:4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4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40" hidden="1" x14ac:dyDescent="0.2">
      <c r="A39" s="3"/>
    </row>
    <row r="40" spans="1:40" hidden="1" x14ac:dyDescent="0.2">
      <c r="A40" s="2" t="s">
        <v>10</v>
      </c>
    </row>
    <row r="41" spans="1:40" hidden="1" x14ac:dyDescent="0.2">
      <c r="A41" s="3" t="s">
        <v>43</v>
      </c>
    </row>
    <row r="42" spans="1:4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4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40" hidden="1" x14ac:dyDescent="0.2"/>
    <row r="45" spans="1:4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40" hidden="1" x14ac:dyDescent="0.2">
      <c r="A47" s="9" t="s">
        <v>1</v>
      </c>
      <c r="B47" s="10">
        <f t="shared" ref="B47:C49" si="6">B3+B25</f>
        <v>121</v>
      </c>
      <c r="C47" s="10">
        <f t="shared" si="6"/>
        <v>125</v>
      </c>
      <c r="D47" s="10">
        <f t="shared" ref="D47:E49" si="7">D3+D25</f>
        <v>130</v>
      </c>
      <c r="E47" s="10">
        <f t="shared" si="7"/>
        <v>132</v>
      </c>
      <c r="F47" s="10">
        <f t="shared" ref="F47:G49" si="8">F3+F25</f>
        <v>141</v>
      </c>
      <c r="G47" s="10">
        <f t="shared" si="8"/>
        <v>196</v>
      </c>
      <c r="H47" s="10">
        <f t="shared" ref="H47:I49" si="9">H3+H25</f>
        <v>169</v>
      </c>
      <c r="I47" s="10">
        <f t="shared" si="9"/>
        <v>177</v>
      </c>
      <c r="J47" s="10">
        <f t="shared" ref="J47:K49" si="10">J3+J25</f>
        <v>179</v>
      </c>
      <c r="K47" s="10">
        <f t="shared" si="10"/>
        <v>171</v>
      </c>
      <c r="L47" s="10">
        <f t="shared" ref="L47:M49" si="11">L3+L25</f>
        <v>207</v>
      </c>
      <c r="M47" s="10">
        <f t="shared" si="11"/>
        <v>204</v>
      </c>
      <c r="N47" s="10">
        <f>SUM(B47:M47)</f>
        <v>1952</v>
      </c>
    </row>
    <row r="48" spans="1:40" hidden="1" x14ac:dyDescent="0.2">
      <c r="A48" s="11" t="s">
        <v>42</v>
      </c>
      <c r="B48" s="10">
        <f t="shared" si="6"/>
        <v>134</v>
      </c>
      <c r="C48" s="10">
        <f t="shared" si="6"/>
        <v>137</v>
      </c>
      <c r="D48" s="10">
        <f t="shared" si="7"/>
        <v>138</v>
      </c>
      <c r="E48" s="10">
        <f t="shared" si="7"/>
        <v>137</v>
      </c>
      <c r="F48" s="10">
        <f t="shared" si="8"/>
        <v>146</v>
      </c>
      <c r="G48" s="10">
        <f t="shared" si="8"/>
        <v>214</v>
      </c>
      <c r="H48" s="10">
        <f t="shared" si="9"/>
        <v>180</v>
      </c>
      <c r="I48" s="10">
        <f t="shared" si="9"/>
        <v>197</v>
      </c>
      <c r="J48" s="10">
        <f t="shared" si="10"/>
        <v>218</v>
      </c>
      <c r="K48" s="10">
        <f t="shared" si="10"/>
        <v>196</v>
      </c>
      <c r="L48" s="10">
        <f t="shared" si="11"/>
        <v>228</v>
      </c>
      <c r="M48" s="10">
        <f t="shared" si="11"/>
        <v>223</v>
      </c>
      <c r="N48" s="10">
        <f>SUM(B48:M48)</f>
        <v>2148</v>
      </c>
    </row>
    <row r="49" spans="1:14" hidden="1" x14ac:dyDescent="0.2">
      <c r="A49" s="11" t="s">
        <v>2</v>
      </c>
      <c r="B49" s="12">
        <f t="shared" si="6"/>
        <v>29286029.82</v>
      </c>
      <c r="C49" s="12">
        <f t="shared" si="6"/>
        <v>35141405</v>
      </c>
      <c r="D49" s="12">
        <f t="shared" si="7"/>
        <v>26449919.699999999</v>
      </c>
      <c r="E49" s="12">
        <f t="shared" si="7"/>
        <v>21475654</v>
      </c>
      <c r="F49" s="12">
        <f t="shared" si="8"/>
        <v>23671802.359999999</v>
      </c>
      <c r="G49" s="12">
        <f t="shared" si="8"/>
        <v>40843022.130000003</v>
      </c>
      <c r="H49" s="12">
        <f t="shared" si="9"/>
        <v>29489782.440000001</v>
      </c>
      <c r="I49" s="12">
        <f t="shared" si="9"/>
        <v>40067980.759999998</v>
      </c>
      <c r="J49" s="12">
        <f t="shared" si="10"/>
        <v>35283374.130000003</v>
      </c>
      <c r="K49" s="12">
        <f t="shared" si="10"/>
        <v>38457640.490000002</v>
      </c>
      <c r="L49" s="12">
        <f t="shared" si="11"/>
        <v>35970742.420000002</v>
      </c>
      <c r="M49" s="12">
        <f t="shared" si="11"/>
        <v>43386459.030000001</v>
      </c>
      <c r="N49" s="12">
        <f>SUM(B49:M49)</f>
        <v>399523812.27999997</v>
      </c>
    </row>
    <row r="50" spans="1:14" hidden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0"/>
    </row>
    <row r="51" spans="1:14" hidden="1" x14ac:dyDescent="0.2">
      <c r="A51" s="9" t="s">
        <v>3</v>
      </c>
      <c r="B51" s="10">
        <f t="shared" ref="B51:C55" si="12">B7+B29</f>
        <v>94</v>
      </c>
      <c r="C51" s="10">
        <f t="shared" si="12"/>
        <v>115</v>
      </c>
      <c r="D51" s="10">
        <f t="shared" ref="D51:E55" si="13">D7+D29</f>
        <v>146</v>
      </c>
      <c r="E51" s="10">
        <f t="shared" si="13"/>
        <v>151</v>
      </c>
      <c r="F51" s="10">
        <f t="shared" ref="F51:G55" si="14">F7+F29</f>
        <v>178</v>
      </c>
      <c r="G51" s="10">
        <f t="shared" si="14"/>
        <v>179</v>
      </c>
      <c r="H51" s="10">
        <f t="shared" ref="H51:I55" si="15">H7+H29</f>
        <v>165</v>
      </c>
      <c r="I51" s="10">
        <f t="shared" si="15"/>
        <v>137</v>
      </c>
      <c r="J51" s="10">
        <f t="shared" ref="J51:K55" si="16">J7+J29</f>
        <v>173</v>
      </c>
      <c r="K51" s="10">
        <f t="shared" si="16"/>
        <v>153</v>
      </c>
      <c r="L51" s="10">
        <f t="shared" ref="L51:M55" si="17">L7+L29</f>
        <v>180</v>
      </c>
      <c r="M51" s="10">
        <f t="shared" si="17"/>
        <v>211</v>
      </c>
      <c r="N51" s="10">
        <f>SUM(B51:M51)</f>
        <v>1882</v>
      </c>
    </row>
    <row r="52" spans="1:14" hidden="1" x14ac:dyDescent="0.2">
      <c r="A52" s="11" t="s">
        <v>42</v>
      </c>
      <c r="B52" s="10">
        <f t="shared" si="12"/>
        <v>122</v>
      </c>
      <c r="C52" s="10">
        <f t="shared" si="12"/>
        <v>125</v>
      </c>
      <c r="D52" s="10">
        <f t="shared" si="13"/>
        <v>158</v>
      </c>
      <c r="E52" s="10">
        <f t="shared" si="13"/>
        <v>160</v>
      </c>
      <c r="F52" s="10">
        <f t="shared" si="14"/>
        <v>187</v>
      </c>
      <c r="G52" s="10">
        <f t="shared" si="14"/>
        <v>241</v>
      </c>
      <c r="H52" s="10">
        <f t="shared" si="15"/>
        <v>177</v>
      </c>
      <c r="I52" s="10">
        <f t="shared" si="15"/>
        <v>149</v>
      </c>
      <c r="J52" s="10">
        <f t="shared" si="16"/>
        <v>183</v>
      </c>
      <c r="K52" s="10">
        <f t="shared" si="16"/>
        <v>168</v>
      </c>
      <c r="L52" s="10">
        <f t="shared" si="17"/>
        <v>197</v>
      </c>
      <c r="M52" s="10">
        <f t="shared" si="17"/>
        <v>224</v>
      </c>
      <c r="N52" s="10">
        <f>SUM(B52:M52)</f>
        <v>2091</v>
      </c>
    </row>
    <row r="53" spans="1:14" hidden="1" x14ac:dyDescent="0.2">
      <c r="A53" s="11" t="s">
        <v>4</v>
      </c>
      <c r="B53" s="12">
        <f t="shared" si="12"/>
        <v>8669717.1199999992</v>
      </c>
      <c r="C53" s="12">
        <f t="shared" si="12"/>
        <v>11846871</v>
      </c>
      <c r="D53" s="12">
        <f t="shared" si="13"/>
        <v>20133250.079999998</v>
      </c>
      <c r="E53" s="12">
        <f t="shared" si="13"/>
        <v>14236799.560000001</v>
      </c>
      <c r="F53" s="12">
        <f t="shared" si="14"/>
        <v>45283755.5</v>
      </c>
      <c r="G53" s="12">
        <f t="shared" si="14"/>
        <v>27375472.190000001</v>
      </c>
      <c r="H53" s="12">
        <f t="shared" si="15"/>
        <v>20169076</v>
      </c>
      <c r="I53" s="12">
        <f t="shared" si="15"/>
        <v>14308152.529999999</v>
      </c>
      <c r="J53" s="12">
        <f t="shared" si="16"/>
        <v>24101482.02</v>
      </c>
      <c r="K53" s="12">
        <f t="shared" si="16"/>
        <v>15858881.18</v>
      </c>
      <c r="L53" s="12">
        <f t="shared" si="17"/>
        <v>19416424.199999999</v>
      </c>
      <c r="M53" s="12">
        <f t="shared" si="17"/>
        <v>28654673.52</v>
      </c>
      <c r="N53" s="12">
        <f>SUM(B53:M53)</f>
        <v>250054554.90000001</v>
      </c>
    </row>
    <row r="54" spans="1:14" hidden="1" x14ac:dyDescent="0.2">
      <c r="A54" s="11" t="s">
        <v>5</v>
      </c>
      <c r="B54" s="12">
        <f t="shared" si="12"/>
        <v>12450250</v>
      </c>
      <c r="C54" s="12">
        <f t="shared" si="12"/>
        <v>16142300</v>
      </c>
      <c r="D54" s="12">
        <f t="shared" si="13"/>
        <v>25456000</v>
      </c>
      <c r="E54" s="12">
        <f t="shared" si="13"/>
        <v>19299100</v>
      </c>
      <c r="F54" s="12">
        <f t="shared" si="14"/>
        <v>56314202.57</v>
      </c>
      <c r="G54" s="12">
        <f t="shared" si="14"/>
        <v>36706307.689999998</v>
      </c>
      <c r="H54" s="12">
        <f t="shared" si="15"/>
        <v>25875683</v>
      </c>
      <c r="I54" s="12">
        <f t="shared" si="15"/>
        <v>19230475</v>
      </c>
      <c r="J54" s="12">
        <f t="shared" si="16"/>
        <v>32078146</v>
      </c>
      <c r="K54" s="12">
        <f t="shared" si="16"/>
        <v>21662275</v>
      </c>
      <c r="L54" s="12">
        <f t="shared" si="17"/>
        <v>26171000</v>
      </c>
      <c r="M54" s="12">
        <f t="shared" si="17"/>
        <v>38377005.140000001</v>
      </c>
      <c r="N54" s="12">
        <f>SUM(B54:M54)</f>
        <v>329762744.39999998</v>
      </c>
    </row>
    <row r="55" spans="1:14" hidden="1" x14ac:dyDescent="0.2">
      <c r="A55" s="11" t="s">
        <v>6</v>
      </c>
      <c r="B55" s="12">
        <f t="shared" si="12"/>
        <v>229351</v>
      </c>
      <c r="C55" s="12">
        <f t="shared" si="12"/>
        <v>281392</v>
      </c>
      <c r="D55" s="12">
        <f t="shared" si="13"/>
        <v>372075</v>
      </c>
      <c r="E55" s="12">
        <f t="shared" si="13"/>
        <v>307303</v>
      </c>
      <c r="F55" s="12">
        <f t="shared" si="14"/>
        <v>814318</v>
      </c>
      <c r="G55" s="12">
        <f t="shared" si="14"/>
        <v>614870</v>
      </c>
      <c r="H55" s="12">
        <f t="shared" si="15"/>
        <v>387254</v>
      </c>
      <c r="I55" s="12">
        <f t="shared" si="15"/>
        <v>319618</v>
      </c>
      <c r="J55" s="12">
        <f t="shared" si="16"/>
        <v>605720</v>
      </c>
      <c r="K55" s="12">
        <f t="shared" si="16"/>
        <v>398982</v>
      </c>
      <c r="L55" s="12">
        <f t="shared" si="17"/>
        <v>454252</v>
      </c>
      <c r="M55" s="12">
        <f t="shared" si="17"/>
        <v>682082</v>
      </c>
      <c r="N55" s="12">
        <f>SUM(B55:M55)</f>
        <v>5467217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1</v>
      </c>
      <c r="C57" s="10">
        <f t="shared" si="18"/>
        <v>1</v>
      </c>
      <c r="D57" s="10">
        <f t="shared" ref="D57:E60" si="19">D13+D35</f>
        <v>1</v>
      </c>
      <c r="E57" s="10">
        <f t="shared" si="19"/>
        <v>1</v>
      </c>
      <c r="F57" s="10">
        <f t="shared" ref="F57:G60" si="20">F13+F35</f>
        <v>1</v>
      </c>
      <c r="G57" s="10">
        <f t="shared" si="20"/>
        <v>0</v>
      </c>
      <c r="H57" s="10">
        <f t="shared" ref="H57:I60" si="21">H13+H35</f>
        <v>0</v>
      </c>
      <c r="I57" s="10">
        <f t="shared" si="21"/>
        <v>0</v>
      </c>
      <c r="J57" s="10">
        <f t="shared" ref="J57:K60" si="22">J13+J35</f>
        <v>1</v>
      </c>
      <c r="K57" s="10">
        <f t="shared" si="22"/>
        <v>2</v>
      </c>
      <c r="L57" s="10">
        <f t="shared" ref="L57:M60" si="23">L13+L35</f>
        <v>0</v>
      </c>
      <c r="M57" s="10">
        <f t="shared" si="23"/>
        <v>0</v>
      </c>
      <c r="N57" s="10">
        <f>SUM(B57:M57)</f>
        <v>8</v>
      </c>
    </row>
    <row r="58" spans="1:14" hidden="1" x14ac:dyDescent="0.2">
      <c r="A58" s="11" t="s">
        <v>42</v>
      </c>
      <c r="B58" s="10">
        <f t="shared" si="18"/>
        <v>1</v>
      </c>
      <c r="C58" s="10">
        <f t="shared" si="18"/>
        <v>4</v>
      </c>
      <c r="D58" s="10">
        <f t="shared" si="19"/>
        <v>1</v>
      </c>
      <c r="E58" s="10">
        <f t="shared" si="19"/>
        <v>2</v>
      </c>
      <c r="F58" s="10">
        <f t="shared" si="20"/>
        <v>1</v>
      </c>
      <c r="G58" s="10">
        <f t="shared" si="20"/>
        <v>0</v>
      </c>
      <c r="H58" s="10">
        <f t="shared" si="21"/>
        <v>0</v>
      </c>
      <c r="I58" s="10">
        <f t="shared" si="21"/>
        <v>0</v>
      </c>
      <c r="J58" s="10">
        <f t="shared" si="22"/>
        <v>1</v>
      </c>
      <c r="K58" s="10">
        <f t="shared" si="22"/>
        <v>5</v>
      </c>
      <c r="L58" s="10">
        <f t="shared" si="23"/>
        <v>0</v>
      </c>
      <c r="M58" s="10">
        <f t="shared" si="23"/>
        <v>0</v>
      </c>
      <c r="N58" s="10">
        <f>SUM(B58:M58)</f>
        <v>15</v>
      </c>
    </row>
    <row r="59" spans="1:14" hidden="1" x14ac:dyDescent="0.2">
      <c r="A59" s="11" t="s">
        <v>8</v>
      </c>
      <c r="B59" s="12">
        <f t="shared" si="18"/>
        <v>71000</v>
      </c>
      <c r="C59" s="12">
        <f t="shared" si="18"/>
        <v>36100</v>
      </c>
      <c r="D59" s="12">
        <f t="shared" si="19"/>
        <v>132000</v>
      </c>
      <c r="E59" s="12">
        <f t="shared" si="19"/>
        <v>187500</v>
      </c>
      <c r="F59" s="12">
        <f t="shared" si="20"/>
        <v>290000</v>
      </c>
      <c r="G59" s="12">
        <f t="shared" si="20"/>
        <v>0</v>
      </c>
      <c r="H59" s="12">
        <f t="shared" si="21"/>
        <v>0</v>
      </c>
      <c r="I59" s="12">
        <f t="shared" si="21"/>
        <v>0</v>
      </c>
      <c r="J59" s="12">
        <f t="shared" si="22"/>
        <v>755000</v>
      </c>
      <c r="K59" s="12">
        <f t="shared" si="22"/>
        <v>160000</v>
      </c>
      <c r="L59" s="12">
        <f t="shared" si="23"/>
        <v>0</v>
      </c>
      <c r="M59" s="12">
        <f t="shared" si="23"/>
        <v>0</v>
      </c>
      <c r="N59" s="12">
        <f>SUM(B59:M59)</f>
        <v>1631600</v>
      </c>
    </row>
    <row r="60" spans="1:14" hidden="1" x14ac:dyDescent="0.2">
      <c r="A60" s="11" t="s">
        <v>9</v>
      </c>
      <c r="B60" s="12">
        <f t="shared" si="18"/>
        <v>180000</v>
      </c>
      <c r="C60" s="12">
        <f t="shared" si="18"/>
        <v>60000</v>
      </c>
      <c r="D60" s="12">
        <f t="shared" si="19"/>
        <v>150000</v>
      </c>
      <c r="E60" s="12">
        <f t="shared" si="19"/>
        <v>205000</v>
      </c>
      <c r="F60" s="12">
        <f t="shared" si="20"/>
        <v>500000</v>
      </c>
      <c r="G60" s="12">
        <f t="shared" si="20"/>
        <v>0</v>
      </c>
      <c r="H60" s="12">
        <f t="shared" si="21"/>
        <v>0</v>
      </c>
      <c r="I60" s="12">
        <f t="shared" si="21"/>
        <v>0</v>
      </c>
      <c r="J60" s="12">
        <f t="shared" si="22"/>
        <v>1500000</v>
      </c>
      <c r="K60" s="12">
        <f t="shared" si="22"/>
        <v>276000</v>
      </c>
      <c r="L60" s="12">
        <f t="shared" si="23"/>
        <v>0</v>
      </c>
      <c r="M60" s="12">
        <f t="shared" si="23"/>
        <v>0</v>
      </c>
      <c r="N60" s="12">
        <f>SUM(B60:M60)</f>
        <v>2871000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216</v>
      </c>
      <c r="C62" s="10">
        <f t="shared" si="24"/>
        <v>241</v>
      </c>
      <c r="D62" s="10">
        <f t="shared" ref="D62:E65" si="25">D18+D40</f>
        <v>277</v>
      </c>
      <c r="E62" s="10">
        <f t="shared" si="25"/>
        <v>284</v>
      </c>
      <c r="F62" s="10">
        <f t="shared" ref="F62:G65" si="26">F18+F40</f>
        <v>320</v>
      </c>
      <c r="G62" s="10">
        <f t="shared" si="26"/>
        <v>375</v>
      </c>
      <c r="H62" s="10">
        <f t="shared" ref="H62:I65" si="27">H18+H40</f>
        <v>334</v>
      </c>
      <c r="I62" s="10">
        <f t="shared" si="27"/>
        <v>314</v>
      </c>
      <c r="J62" s="10">
        <f t="shared" ref="J62:K65" si="28">J18+J40</f>
        <v>353</v>
      </c>
      <c r="K62" s="10">
        <f t="shared" si="28"/>
        <v>326</v>
      </c>
      <c r="L62" s="10">
        <f t="shared" ref="L62:M65" si="29">L18+L40</f>
        <v>387</v>
      </c>
      <c r="M62" s="10">
        <f t="shared" si="29"/>
        <v>415</v>
      </c>
      <c r="N62" s="10">
        <f>SUM(B62:M62)</f>
        <v>3842</v>
      </c>
    </row>
    <row r="63" spans="1:14" x14ac:dyDescent="0.2">
      <c r="A63" s="11" t="s">
        <v>43</v>
      </c>
      <c r="B63" s="10">
        <f t="shared" si="24"/>
        <v>257</v>
      </c>
      <c r="C63" s="10">
        <f t="shared" si="24"/>
        <v>266</v>
      </c>
      <c r="D63" s="10">
        <f t="shared" si="25"/>
        <v>297</v>
      </c>
      <c r="E63" s="10">
        <f t="shared" si="25"/>
        <v>299</v>
      </c>
      <c r="F63" s="10">
        <f t="shared" si="26"/>
        <v>334</v>
      </c>
      <c r="G63" s="10">
        <f t="shared" si="26"/>
        <v>455</v>
      </c>
      <c r="H63" s="10">
        <f t="shared" si="27"/>
        <v>357</v>
      </c>
      <c r="I63" s="10">
        <f t="shared" si="27"/>
        <v>346</v>
      </c>
      <c r="J63" s="10">
        <f t="shared" si="28"/>
        <v>402</v>
      </c>
      <c r="K63" s="10">
        <f t="shared" si="28"/>
        <v>369</v>
      </c>
      <c r="L63" s="10">
        <f t="shared" si="29"/>
        <v>425</v>
      </c>
      <c r="M63" s="10">
        <f t="shared" si="29"/>
        <v>447</v>
      </c>
      <c r="N63" s="10">
        <f>SUM(B63:M63)</f>
        <v>4254</v>
      </c>
    </row>
    <row r="64" spans="1:14" x14ac:dyDescent="0.2">
      <c r="A64" s="11" t="s">
        <v>12</v>
      </c>
      <c r="B64" s="12">
        <f t="shared" si="24"/>
        <v>38026746.939999998</v>
      </c>
      <c r="C64" s="12">
        <f t="shared" si="24"/>
        <v>47024376</v>
      </c>
      <c r="D64" s="12">
        <f t="shared" si="25"/>
        <v>46715169.780000001</v>
      </c>
      <c r="E64" s="12">
        <f t="shared" si="25"/>
        <v>35899953.560000002</v>
      </c>
      <c r="F64" s="12">
        <f t="shared" si="26"/>
        <v>69245557.859999999</v>
      </c>
      <c r="G64" s="12">
        <f t="shared" si="26"/>
        <v>68218494.320000008</v>
      </c>
      <c r="H64" s="12">
        <f t="shared" si="27"/>
        <v>49658858.439999998</v>
      </c>
      <c r="I64" s="12">
        <f t="shared" si="27"/>
        <v>54376133.289999999</v>
      </c>
      <c r="J64" s="12">
        <f t="shared" si="28"/>
        <v>60139856.150000006</v>
      </c>
      <c r="K64" s="12">
        <f t="shared" si="28"/>
        <v>54476521.670000002</v>
      </c>
      <c r="L64" s="12">
        <f t="shared" si="29"/>
        <v>55387166.620000005</v>
      </c>
      <c r="M64" s="12">
        <f t="shared" si="29"/>
        <v>72041132.549999997</v>
      </c>
      <c r="N64" s="12">
        <f>SUM(B64:M64)</f>
        <v>651209967.18000007</v>
      </c>
    </row>
    <row r="65" spans="1:14" x14ac:dyDescent="0.2">
      <c r="A65" s="11" t="s">
        <v>11</v>
      </c>
      <c r="B65" s="12">
        <f t="shared" si="24"/>
        <v>41916279.82</v>
      </c>
      <c r="C65" s="12">
        <f t="shared" si="24"/>
        <v>51343705</v>
      </c>
      <c r="D65" s="12">
        <f t="shared" si="25"/>
        <v>52055919.700000003</v>
      </c>
      <c r="E65" s="12">
        <f t="shared" si="25"/>
        <v>40979754</v>
      </c>
      <c r="F65" s="12">
        <f t="shared" si="26"/>
        <v>80486004.930000007</v>
      </c>
      <c r="G65" s="12">
        <f t="shared" si="26"/>
        <v>77549329.819999993</v>
      </c>
      <c r="H65" s="12">
        <f t="shared" si="27"/>
        <v>55365465.439999998</v>
      </c>
      <c r="I65" s="12">
        <f t="shared" si="27"/>
        <v>59298455.759999998</v>
      </c>
      <c r="J65" s="12">
        <f t="shared" si="28"/>
        <v>68861520.129999995</v>
      </c>
      <c r="K65" s="12">
        <f t="shared" si="28"/>
        <v>60395915.490000002</v>
      </c>
      <c r="L65" s="12">
        <f t="shared" si="29"/>
        <v>62141742.420000002</v>
      </c>
      <c r="M65" s="12">
        <f t="shared" si="29"/>
        <v>81763464.170000002</v>
      </c>
      <c r="N65" s="12">
        <f>SUM(B65:M65)</f>
        <v>732157556.67999983</v>
      </c>
    </row>
    <row r="66" spans="1:14" x14ac:dyDescent="0.2">
      <c r="N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fitToWidth="0" orientation="landscape" r:id="rId1"/>
  <headerFooter alignWithMargins="0">
    <oddHeader>&amp;L&amp;12ΛΑΡΝΑΚΑ - 2023&amp;R&amp;11&amp;D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5"/>
  <sheetViews>
    <sheetView view="pageBreakPreview" topLeftCell="A45" zoomScale="60" zoomScaleNormal="100" workbookViewId="0">
      <selection activeCell="A45" sqref="A45:N65"/>
    </sheetView>
  </sheetViews>
  <sheetFormatPr defaultRowHeight="12.75" x14ac:dyDescent="0.2"/>
  <cols>
    <col min="1" max="1" width="30.85546875" customWidth="1"/>
    <col min="2" max="14" width="16.140625" customWidth="1"/>
    <col min="15" max="15" width="11.140625" customWidth="1"/>
    <col min="16" max="19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20</v>
      </c>
      <c r="C3">
        <v>45</v>
      </c>
      <c r="D3">
        <v>52</v>
      </c>
      <c r="E3">
        <v>41</v>
      </c>
      <c r="F3">
        <v>47</v>
      </c>
      <c r="G3">
        <v>52</v>
      </c>
      <c r="H3">
        <v>37</v>
      </c>
      <c r="I3">
        <v>33</v>
      </c>
      <c r="J3">
        <v>49</v>
      </c>
      <c r="K3">
        <v>60</v>
      </c>
      <c r="L3">
        <v>46</v>
      </c>
      <c r="M3">
        <v>68</v>
      </c>
      <c r="N3">
        <f>SUM(B3:M3)</f>
        <v>550</v>
      </c>
    </row>
    <row r="4" spans="1:14" hidden="1" x14ac:dyDescent="0.2">
      <c r="A4" s="3" t="s">
        <v>42</v>
      </c>
      <c r="B4">
        <v>20</v>
      </c>
      <c r="C4">
        <v>56</v>
      </c>
      <c r="D4">
        <v>54</v>
      </c>
      <c r="E4">
        <v>47</v>
      </c>
      <c r="F4">
        <v>49</v>
      </c>
      <c r="G4">
        <v>58</v>
      </c>
      <c r="H4">
        <v>49</v>
      </c>
      <c r="I4">
        <v>38</v>
      </c>
      <c r="J4">
        <v>53</v>
      </c>
      <c r="K4">
        <v>73</v>
      </c>
      <c r="L4">
        <v>52</v>
      </c>
      <c r="M4">
        <v>79</v>
      </c>
      <c r="N4">
        <f>SUM(B4:M4)</f>
        <v>628</v>
      </c>
    </row>
    <row r="5" spans="1:14" hidden="1" x14ac:dyDescent="0.2">
      <c r="A5" s="3" t="s">
        <v>2</v>
      </c>
      <c r="B5" s="7">
        <v>2886353.86</v>
      </c>
      <c r="C5" s="7">
        <v>12778407.859999999</v>
      </c>
      <c r="D5" s="7">
        <v>10647508.289999999</v>
      </c>
      <c r="E5" s="7">
        <v>16157620.01</v>
      </c>
      <c r="F5" s="7">
        <v>8639873.0600000005</v>
      </c>
      <c r="G5" s="7">
        <v>9741312.9900000002</v>
      </c>
      <c r="H5" s="7">
        <v>34659708.369999997</v>
      </c>
      <c r="I5" s="7">
        <v>16071916</v>
      </c>
      <c r="J5" s="7">
        <v>8070161</v>
      </c>
      <c r="K5" s="7">
        <v>11218799.24</v>
      </c>
      <c r="L5" s="7">
        <v>14250434.609999999</v>
      </c>
      <c r="M5" s="7">
        <v>13234126.880000001</v>
      </c>
      <c r="N5" s="7">
        <f>SUM(B5:M5)</f>
        <v>158356222.16999999</v>
      </c>
    </row>
    <row r="6" spans="1:14" hidden="1" x14ac:dyDescent="0.2">
      <c r="A6" s="3"/>
    </row>
    <row r="7" spans="1:14" hidden="1" x14ac:dyDescent="0.2">
      <c r="A7" s="2" t="s">
        <v>3</v>
      </c>
      <c r="B7">
        <v>24</v>
      </c>
      <c r="C7">
        <v>46</v>
      </c>
      <c r="D7">
        <v>32</v>
      </c>
      <c r="E7">
        <v>26</v>
      </c>
      <c r="F7">
        <v>42</v>
      </c>
      <c r="G7">
        <v>70</v>
      </c>
      <c r="H7">
        <v>40</v>
      </c>
      <c r="I7">
        <v>65</v>
      </c>
      <c r="J7">
        <v>54</v>
      </c>
      <c r="K7">
        <v>78</v>
      </c>
      <c r="L7">
        <v>47</v>
      </c>
      <c r="M7">
        <v>71</v>
      </c>
      <c r="N7">
        <f>SUM(B7:M7)</f>
        <v>595</v>
      </c>
    </row>
    <row r="8" spans="1:14" hidden="1" x14ac:dyDescent="0.2">
      <c r="A8" s="3" t="s">
        <v>42</v>
      </c>
      <c r="B8">
        <v>24</v>
      </c>
      <c r="C8">
        <v>47</v>
      </c>
      <c r="D8">
        <v>33</v>
      </c>
      <c r="E8">
        <v>26</v>
      </c>
      <c r="F8">
        <v>64</v>
      </c>
      <c r="G8">
        <v>74</v>
      </c>
      <c r="H8">
        <v>43</v>
      </c>
      <c r="I8">
        <v>76</v>
      </c>
      <c r="J8">
        <v>58</v>
      </c>
      <c r="K8">
        <v>87</v>
      </c>
      <c r="L8">
        <v>51</v>
      </c>
      <c r="M8">
        <v>76</v>
      </c>
      <c r="N8">
        <f>SUM(B8:M8)</f>
        <v>659</v>
      </c>
    </row>
    <row r="9" spans="1:14" hidden="1" x14ac:dyDescent="0.2">
      <c r="A9" s="3" t="s">
        <v>4</v>
      </c>
      <c r="B9" s="7">
        <v>1962662</v>
      </c>
      <c r="C9" s="7">
        <v>6716303</v>
      </c>
      <c r="D9" s="7">
        <v>4043577</v>
      </c>
      <c r="E9" s="7">
        <v>2216338.96</v>
      </c>
      <c r="F9" s="7">
        <v>5991699.5</v>
      </c>
      <c r="G9" s="7">
        <v>5824545.1200000001</v>
      </c>
      <c r="H9" s="7">
        <v>8330201.3300000001</v>
      </c>
      <c r="I9" s="7">
        <v>14046003.5</v>
      </c>
      <c r="J9" s="7">
        <v>3928145</v>
      </c>
      <c r="K9" s="7">
        <v>6958897.8499999996</v>
      </c>
      <c r="L9" s="7">
        <v>4114358.77</v>
      </c>
      <c r="M9" s="7">
        <v>5674703.8499999996</v>
      </c>
      <c r="N9" s="7">
        <f>SUM(B9:M9)</f>
        <v>69807435.88000001</v>
      </c>
    </row>
    <row r="10" spans="1:14" hidden="1" x14ac:dyDescent="0.2">
      <c r="A10" s="3" t="s">
        <v>5</v>
      </c>
      <c r="B10" s="7">
        <v>3165000</v>
      </c>
      <c r="C10" s="7">
        <v>9979000</v>
      </c>
      <c r="D10" s="7">
        <v>5557000</v>
      </c>
      <c r="E10" s="7">
        <v>3578000</v>
      </c>
      <c r="F10" s="7">
        <v>8008588.9100000001</v>
      </c>
      <c r="G10" s="7">
        <v>9866000</v>
      </c>
      <c r="H10" s="7">
        <v>11090071.4</v>
      </c>
      <c r="I10" s="7">
        <v>20523808.75</v>
      </c>
      <c r="J10" s="7">
        <v>6060277.8499999996</v>
      </c>
      <c r="K10" s="7">
        <v>10474251.27</v>
      </c>
      <c r="L10" s="7">
        <v>6004009.5199999996</v>
      </c>
      <c r="M10" s="7">
        <v>8633847.1899999995</v>
      </c>
      <c r="N10" s="7">
        <f>SUM(B10:M10)</f>
        <v>102939854.88999999</v>
      </c>
    </row>
    <row r="11" spans="1:14" hidden="1" x14ac:dyDescent="0.2">
      <c r="A11" s="3" t="s">
        <v>6</v>
      </c>
      <c r="B11" s="7">
        <v>53390</v>
      </c>
      <c r="C11" s="7">
        <v>236728</v>
      </c>
      <c r="D11" s="7">
        <v>96795</v>
      </c>
      <c r="E11" s="7">
        <v>90223</v>
      </c>
      <c r="F11" s="7">
        <v>154196</v>
      </c>
      <c r="G11" s="7">
        <v>282161</v>
      </c>
      <c r="H11" s="7">
        <v>199089</v>
      </c>
      <c r="I11" s="7">
        <v>487409</v>
      </c>
      <c r="J11" s="7">
        <v>140770</v>
      </c>
      <c r="K11" s="7">
        <v>237851</v>
      </c>
      <c r="L11" s="7">
        <v>126192</v>
      </c>
      <c r="M11" s="7">
        <v>188332</v>
      </c>
      <c r="N11" s="7">
        <f>SUM(B11:M11)</f>
        <v>2293136</v>
      </c>
    </row>
    <row r="12" spans="1:14" hidden="1" x14ac:dyDescent="0.2">
      <c r="A12" s="3"/>
    </row>
    <row r="13" spans="1:14" hidden="1" x14ac:dyDescent="0.2">
      <c r="A13" s="2" t="s">
        <v>7</v>
      </c>
      <c r="B13" s="6">
        <v>0</v>
      </c>
      <c r="C13" s="6">
        <v>1</v>
      </c>
      <c r="D13" s="6">
        <v>1</v>
      </c>
      <c r="E13" s="6">
        <v>0</v>
      </c>
      <c r="F13" s="6">
        <v>2</v>
      </c>
      <c r="G13" s="6">
        <v>2</v>
      </c>
      <c r="H13" s="6">
        <v>0</v>
      </c>
      <c r="I13" s="6">
        <v>0</v>
      </c>
      <c r="J13" s="6">
        <v>1</v>
      </c>
      <c r="K13" s="6">
        <v>1</v>
      </c>
      <c r="L13" s="6">
        <v>5</v>
      </c>
      <c r="M13" s="6">
        <v>2</v>
      </c>
      <c r="N13" s="6">
        <f>SUM(B13:M13)</f>
        <v>15</v>
      </c>
    </row>
    <row r="14" spans="1:14" hidden="1" x14ac:dyDescent="0.2">
      <c r="A14" s="3" t="s">
        <v>42</v>
      </c>
      <c r="B14" s="6">
        <v>0</v>
      </c>
      <c r="C14" s="6">
        <v>1</v>
      </c>
      <c r="D14" s="6">
        <v>1</v>
      </c>
      <c r="E14" s="6">
        <v>0</v>
      </c>
      <c r="F14" s="6">
        <v>2</v>
      </c>
      <c r="G14" s="6">
        <v>2</v>
      </c>
      <c r="H14" s="6">
        <v>0</v>
      </c>
      <c r="I14" s="6">
        <v>0</v>
      </c>
      <c r="J14" s="6">
        <v>1</v>
      </c>
      <c r="K14" s="6">
        <v>1</v>
      </c>
      <c r="L14" s="6">
        <v>5</v>
      </c>
      <c r="M14" s="6">
        <v>2</v>
      </c>
      <c r="N14" s="6">
        <f>SUM(B14:M14)</f>
        <v>15</v>
      </c>
    </row>
    <row r="15" spans="1:14" hidden="1" x14ac:dyDescent="0.2">
      <c r="A15" s="3" t="s">
        <v>8</v>
      </c>
      <c r="B15" s="7">
        <v>0</v>
      </c>
      <c r="C15" s="7">
        <v>25000</v>
      </c>
      <c r="D15" s="7">
        <v>40000</v>
      </c>
      <c r="E15" s="7">
        <v>0</v>
      </c>
      <c r="F15" s="7">
        <v>477000</v>
      </c>
      <c r="G15" s="7">
        <v>335000</v>
      </c>
      <c r="H15" s="7">
        <v>0</v>
      </c>
      <c r="I15" s="7">
        <v>0</v>
      </c>
      <c r="J15" s="7">
        <v>45000</v>
      </c>
      <c r="K15" s="7">
        <v>135000</v>
      </c>
      <c r="L15" s="7">
        <v>553611</v>
      </c>
      <c r="M15" s="7">
        <v>98000</v>
      </c>
      <c r="N15" s="7">
        <f>SUM(B15:M15)</f>
        <v>1708611</v>
      </c>
    </row>
    <row r="16" spans="1:14" hidden="1" x14ac:dyDescent="0.2">
      <c r="A16" s="3" t="s">
        <v>9</v>
      </c>
      <c r="B16" s="7">
        <v>0</v>
      </c>
      <c r="C16" s="7">
        <v>65000</v>
      </c>
      <c r="D16" s="7">
        <v>0</v>
      </c>
      <c r="E16" s="7">
        <v>0</v>
      </c>
      <c r="F16" s="7">
        <v>865000</v>
      </c>
      <c r="G16" s="7">
        <v>450000</v>
      </c>
      <c r="H16" s="7">
        <v>0</v>
      </c>
      <c r="I16" s="7">
        <v>0</v>
      </c>
      <c r="J16" s="7">
        <v>65000</v>
      </c>
      <c r="K16" s="7">
        <v>300000</v>
      </c>
      <c r="L16" s="7">
        <v>1060000</v>
      </c>
      <c r="M16" s="7">
        <v>240000</v>
      </c>
      <c r="N16" s="7">
        <f>SUM(B16:M16)</f>
        <v>3045000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20" si="0">B3+B7+B13</f>
        <v>44</v>
      </c>
      <c r="C18">
        <f t="shared" ref="C18:M18" si="1">C3+C7+C13</f>
        <v>92</v>
      </c>
      <c r="D18">
        <f t="shared" si="1"/>
        <v>85</v>
      </c>
      <c r="E18">
        <f t="shared" si="1"/>
        <v>67</v>
      </c>
      <c r="F18">
        <f t="shared" si="1"/>
        <v>91</v>
      </c>
      <c r="G18">
        <f t="shared" si="1"/>
        <v>124</v>
      </c>
      <c r="H18">
        <f t="shared" si="1"/>
        <v>77</v>
      </c>
      <c r="I18">
        <f t="shared" si="1"/>
        <v>98</v>
      </c>
      <c r="J18">
        <f t="shared" si="1"/>
        <v>104</v>
      </c>
      <c r="K18">
        <f t="shared" si="1"/>
        <v>139</v>
      </c>
      <c r="L18">
        <f t="shared" si="1"/>
        <v>98</v>
      </c>
      <c r="M18">
        <f t="shared" si="1"/>
        <v>141</v>
      </c>
      <c r="N18">
        <f>SUM(B18:M18)</f>
        <v>1160</v>
      </c>
    </row>
    <row r="19" spans="1:14" hidden="1" x14ac:dyDescent="0.2">
      <c r="A19" s="3" t="s">
        <v>43</v>
      </c>
      <c r="B19">
        <f t="shared" si="0"/>
        <v>44</v>
      </c>
      <c r="C19">
        <f t="shared" ref="C19:M19" si="2">C4+C8+C14</f>
        <v>104</v>
      </c>
      <c r="D19">
        <f t="shared" si="2"/>
        <v>88</v>
      </c>
      <c r="E19">
        <f t="shared" si="2"/>
        <v>73</v>
      </c>
      <c r="F19">
        <f t="shared" si="2"/>
        <v>115</v>
      </c>
      <c r="G19">
        <f t="shared" si="2"/>
        <v>134</v>
      </c>
      <c r="H19">
        <f t="shared" si="2"/>
        <v>92</v>
      </c>
      <c r="I19">
        <f t="shared" si="2"/>
        <v>114</v>
      </c>
      <c r="J19">
        <f t="shared" si="2"/>
        <v>112</v>
      </c>
      <c r="K19">
        <f t="shared" si="2"/>
        <v>161</v>
      </c>
      <c r="L19">
        <f t="shared" si="2"/>
        <v>108</v>
      </c>
      <c r="M19">
        <f t="shared" si="2"/>
        <v>157</v>
      </c>
      <c r="N19">
        <f>SUM(B19:M19)</f>
        <v>1302</v>
      </c>
    </row>
    <row r="20" spans="1:14" hidden="1" x14ac:dyDescent="0.2">
      <c r="A20" s="3" t="s">
        <v>12</v>
      </c>
      <c r="B20" s="7">
        <f t="shared" si="0"/>
        <v>4849015.8599999994</v>
      </c>
      <c r="C20" s="7">
        <f t="shared" ref="C20:M20" si="3">C5+C9+C15</f>
        <v>19519710.859999999</v>
      </c>
      <c r="D20" s="7">
        <f t="shared" si="3"/>
        <v>14731085.289999999</v>
      </c>
      <c r="E20" s="7">
        <f t="shared" si="3"/>
        <v>18373958.969999999</v>
      </c>
      <c r="F20" s="7">
        <f t="shared" si="3"/>
        <v>15108572.560000001</v>
      </c>
      <c r="G20" s="7">
        <f t="shared" si="3"/>
        <v>15900858.109999999</v>
      </c>
      <c r="H20" s="7">
        <f t="shared" si="3"/>
        <v>42989909.699999996</v>
      </c>
      <c r="I20" s="7">
        <f t="shared" si="3"/>
        <v>30117919.5</v>
      </c>
      <c r="J20" s="7">
        <f t="shared" si="3"/>
        <v>12043306</v>
      </c>
      <c r="K20" s="7">
        <f t="shared" si="3"/>
        <v>18312697.09</v>
      </c>
      <c r="L20" s="7">
        <f t="shared" si="3"/>
        <v>18918404.379999999</v>
      </c>
      <c r="M20" s="7">
        <f t="shared" si="3"/>
        <v>19006830.73</v>
      </c>
      <c r="N20" s="7">
        <f>SUM(B20:M20)</f>
        <v>229872269.04999998</v>
      </c>
    </row>
    <row r="21" spans="1:14" hidden="1" x14ac:dyDescent="0.2">
      <c r="A21" s="3" t="s">
        <v>11</v>
      </c>
      <c r="B21" s="7">
        <f t="shared" ref="B21" si="4">B5+B10+B16</f>
        <v>6051353.8599999994</v>
      </c>
      <c r="C21" s="7">
        <f t="shared" ref="C21:M21" si="5">C5+C10+C16</f>
        <v>22822407.859999999</v>
      </c>
      <c r="D21" s="7">
        <f t="shared" si="5"/>
        <v>16204508.289999999</v>
      </c>
      <c r="E21" s="7">
        <f t="shared" si="5"/>
        <v>19735620.009999998</v>
      </c>
      <c r="F21" s="7">
        <f t="shared" si="5"/>
        <v>17513461.969999999</v>
      </c>
      <c r="G21" s="7">
        <f t="shared" si="5"/>
        <v>20057312.990000002</v>
      </c>
      <c r="H21" s="7">
        <f t="shared" si="5"/>
        <v>45749779.769999996</v>
      </c>
      <c r="I21" s="7">
        <f t="shared" si="5"/>
        <v>36595724.75</v>
      </c>
      <c r="J21" s="7">
        <f t="shared" si="5"/>
        <v>14195438.85</v>
      </c>
      <c r="K21" s="7">
        <f t="shared" si="5"/>
        <v>21993050.509999998</v>
      </c>
      <c r="L21" s="7">
        <f t="shared" si="5"/>
        <v>21314444.129999999</v>
      </c>
      <c r="M21" s="7">
        <f t="shared" si="5"/>
        <v>22107974.07</v>
      </c>
      <c r="N21" s="7">
        <f>SUM(B21:M21)</f>
        <v>264341077.05999997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/>
    </row>
    <row r="32" spans="1:14" hidden="1" x14ac:dyDescent="0.2">
      <c r="A32" s="3" t="s">
        <v>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</row>
    <row r="33" spans="1:21" hidden="1" x14ac:dyDescent="0.2">
      <c r="A33" s="3" t="s">
        <v>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</row>
    <row r="34" spans="1:21" hidden="1" x14ac:dyDescent="0.2">
      <c r="A34" s="3"/>
    </row>
    <row r="35" spans="1:21" hidden="1" x14ac:dyDescent="0.2">
      <c r="A35" s="2" t="s">
        <v>7</v>
      </c>
      <c r="N35" s="6"/>
    </row>
    <row r="36" spans="1:21" hidden="1" x14ac:dyDescent="0.2">
      <c r="A36" s="3" t="s">
        <v>42</v>
      </c>
      <c r="N36" s="6"/>
    </row>
    <row r="37" spans="1:21" hidden="1" x14ac:dyDescent="0.2">
      <c r="A37" s="3" t="s">
        <v>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21" hidden="1" x14ac:dyDescent="0.2">
      <c r="A38" s="3" t="s">
        <v>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7"/>
    </row>
    <row r="43" spans="1:21" hidden="1" x14ac:dyDescent="0.2">
      <c r="A43" s="3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20</v>
      </c>
      <c r="C47" s="10">
        <f t="shared" si="6"/>
        <v>45</v>
      </c>
      <c r="D47" s="10">
        <f t="shared" ref="D47:E49" si="7">D3+D25</f>
        <v>52</v>
      </c>
      <c r="E47" s="10">
        <f t="shared" si="7"/>
        <v>41</v>
      </c>
      <c r="F47" s="10">
        <f t="shared" ref="F47:G49" si="8">F3+F25</f>
        <v>47</v>
      </c>
      <c r="G47" s="10">
        <f t="shared" si="8"/>
        <v>52</v>
      </c>
      <c r="H47" s="10">
        <f t="shared" ref="H47:I49" si="9">H3+H25</f>
        <v>37</v>
      </c>
      <c r="I47" s="10">
        <f t="shared" si="9"/>
        <v>33</v>
      </c>
      <c r="J47" s="10">
        <f t="shared" ref="J47:K49" si="10">J3+J25</f>
        <v>49</v>
      </c>
      <c r="K47" s="10">
        <f t="shared" si="10"/>
        <v>60</v>
      </c>
      <c r="L47" s="10">
        <f t="shared" ref="L47:M49" si="11">L3+L25</f>
        <v>46</v>
      </c>
      <c r="M47" s="10">
        <f t="shared" si="11"/>
        <v>68</v>
      </c>
      <c r="N47" s="10">
        <f>SUM(B47:M47)</f>
        <v>550</v>
      </c>
    </row>
    <row r="48" spans="1:21" hidden="1" x14ac:dyDescent="0.2">
      <c r="A48" s="11" t="s">
        <v>42</v>
      </c>
      <c r="B48" s="10">
        <f t="shared" si="6"/>
        <v>20</v>
      </c>
      <c r="C48" s="10">
        <f t="shared" si="6"/>
        <v>56</v>
      </c>
      <c r="D48" s="10">
        <f t="shared" si="7"/>
        <v>54</v>
      </c>
      <c r="E48" s="10">
        <f t="shared" si="7"/>
        <v>47</v>
      </c>
      <c r="F48" s="10">
        <f t="shared" si="8"/>
        <v>49</v>
      </c>
      <c r="G48" s="10">
        <f t="shared" si="8"/>
        <v>58</v>
      </c>
      <c r="H48" s="10">
        <f t="shared" si="9"/>
        <v>49</v>
      </c>
      <c r="I48" s="10">
        <f t="shared" si="9"/>
        <v>38</v>
      </c>
      <c r="J48" s="10">
        <f t="shared" si="10"/>
        <v>53</v>
      </c>
      <c r="K48" s="10">
        <f t="shared" si="10"/>
        <v>73</v>
      </c>
      <c r="L48" s="10">
        <f t="shared" si="11"/>
        <v>52</v>
      </c>
      <c r="M48" s="10">
        <f t="shared" si="11"/>
        <v>79</v>
      </c>
      <c r="N48" s="10">
        <f>SUM(B48:M48)</f>
        <v>628</v>
      </c>
    </row>
    <row r="49" spans="1:14" hidden="1" x14ac:dyDescent="0.2">
      <c r="A49" s="11" t="s">
        <v>2</v>
      </c>
      <c r="B49" s="12">
        <f t="shared" si="6"/>
        <v>2886353.86</v>
      </c>
      <c r="C49" s="12">
        <f t="shared" si="6"/>
        <v>12778407.859999999</v>
      </c>
      <c r="D49" s="12">
        <f t="shared" si="7"/>
        <v>10647508.289999999</v>
      </c>
      <c r="E49" s="12">
        <f t="shared" si="7"/>
        <v>16157620.01</v>
      </c>
      <c r="F49" s="12">
        <f t="shared" si="8"/>
        <v>8639873.0600000005</v>
      </c>
      <c r="G49" s="12">
        <f t="shared" si="8"/>
        <v>9741312.9900000002</v>
      </c>
      <c r="H49" s="12">
        <f t="shared" si="9"/>
        <v>34659708.369999997</v>
      </c>
      <c r="I49" s="12">
        <f t="shared" si="9"/>
        <v>16071916</v>
      </c>
      <c r="J49" s="12">
        <f t="shared" si="10"/>
        <v>8070161</v>
      </c>
      <c r="K49" s="12">
        <f t="shared" si="10"/>
        <v>11218799.24</v>
      </c>
      <c r="L49" s="12">
        <f t="shared" si="11"/>
        <v>14250434.609999999</v>
      </c>
      <c r="M49" s="12">
        <f t="shared" si="11"/>
        <v>13234126.880000001</v>
      </c>
      <c r="N49" s="12">
        <f>SUM(B49:M49)</f>
        <v>158356222.16999999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B7+B29</f>
        <v>24</v>
      </c>
      <c r="C51" s="10">
        <f t="shared" si="12"/>
        <v>46</v>
      </c>
      <c r="D51" s="10">
        <f t="shared" ref="D51:E55" si="13">D7+D29</f>
        <v>32</v>
      </c>
      <c r="E51" s="10">
        <f t="shared" si="13"/>
        <v>26</v>
      </c>
      <c r="F51" s="10">
        <f t="shared" ref="F51:G55" si="14">F7+F29</f>
        <v>42</v>
      </c>
      <c r="G51" s="10">
        <f t="shared" si="14"/>
        <v>70</v>
      </c>
      <c r="H51" s="10">
        <f t="shared" ref="H51:I55" si="15">H7+H29</f>
        <v>40</v>
      </c>
      <c r="I51" s="10">
        <f t="shared" si="15"/>
        <v>65</v>
      </c>
      <c r="J51" s="10">
        <f t="shared" ref="J51:K55" si="16">J7+J29</f>
        <v>54</v>
      </c>
      <c r="K51" s="10">
        <f t="shared" si="16"/>
        <v>78</v>
      </c>
      <c r="L51" s="10">
        <f t="shared" ref="L51:M55" si="17">L7+L29</f>
        <v>47</v>
      </c>
      <c r="M51" s="10">
        <f t="shared" si="17"/>
        <v>71</v>
      </c>
      <c r="N51" s="10">
        <f>SUM(B51:M51)</f>
        <v>595</v>
      </c>
    </row>
    <row r="52" spans="1:14" hidden="1" x14ac:dyDescent="0.2">
      <c r="A52" s="11" t="s">
        <v>42</v>
      </c>
      <c r="B52" s="10">
        <f t="shared" si="12"/>
        <v>24</v>
      </c>
      <c r="C52" s="10">
        <f t="shared" si="12"/>
        <v>47</v>
      </c>
      <c r="D52" s="10">
        <f t="shared" si="13"/>
        <v>33</v>
      </c>
      <c r="E52" s="10">
        <f t="shared" si="13"/>
        <v>26</v>
      </c>
      <c r="F52" s="10">
        <f t="shared" si="14"/>
        <v>64</v>
      </c>
      <c r="G52" s="10">
        <f t="shared" si="14"/>
        <v>74</v>
      </c>
      <c r="H52" s="10">
        <f t="shared" si="15"/>
        <v>43</v>
      </c>
      <c r="I52" s="10">
        <f t="shared" si="15"/>
        <v>76</v>
      </c>
      <c r="J52" s="10">
        <f t="shared" si="16"/>
        <v>58</v>
      </c>
      <c r="K52" s="10">
        <f t="shared" si="16"/>
        <v>87</v>
      </c>
      <c r="L52" s="10">
        <f t="shared" si="17"/>
        <v>51</v>
      </c>
      <c r="M52" s="10">
        <f t="shared" si="17"/>
        <v>76</v>
      </c>
      <c r="N52" s="10">
        <f>SUM(B52:M52)</f>
        <v>659</v>
      </c>
    </row>
    <row r="53" spans="1:14" hidden="1" x14ac:dyDescent="0.2">
      <c r="A53" s="11" t="s">
        <v>4</v>
      </c>
      <c r="B53" s="12">
        <f t="shared" si="12"/>
        <v>1962662</v>
      </c>
      <c r="C53" s="12">
        <f t="shared" si="12"/>
        <v>6716303</v>
      </c>
      <c r="D53" s="12">
        <f t="shared" si="13"/>
        <v>4043577</v>
      </c>
      <c r="E53" s="12">
        <f t="shared" si="13"/>
        <v>2216338.96</v>
      </c>
      <c r="F53" s="12">
        <f t="shared" si="14"/>
        <v>5991699.5</v>
      </c>
      <c r="G53" s="12">
        <f t="shared" si="14"/>
        <v>5824545.1200000001</v>
      </c>
      <c r="H53" s="12">
        <f t="shared" si="15"/>
        <v>8330201.3300000001</v>
      </c>
      <c r="I53" s="12">
        <f t="shared" si="15"/>
        <v>14046003.5</v>
      </c>
      <c r="J53" s="12">
        <f t="shared" si="16"/>
        <v>3928145</v>
      </c>
      <c r="K53" s="12">
        <f t="shared" si="16"/>
        <v>6958897.8499999996</v>
      </c>
      <c r="L53" s="12">
        <f t="shared" si="17"/>
        <v>4114358.77</v>
      </c>
      <c r="M53" s="12">
        <f t="shared" si="17"/>
        <v>5674703.8499999996</v>
      </c>
      <c r="N53" s="12">
        <f>SUM(B53:M53)</f>
        <v>69807435.88000001</v>
      </c>
    </row>
    <row r="54" spans="1:14" hidden="1" x14ac:dyDescent="0.2">
      <c r="A54" s="11" t="s">
        <v>5</v>
      </c>
      <c r="B54" s="12">
        <f t="shared" si="12"/>
        <v>3165000</v>
      </c>
      <c r="C54" s="12">
        <f t="shared" si="12"/>
        <v>9979000</v>
      </c>
      <c r="D54" s="12">
        <f t="shared" si="13"/>
        <v>5557000</v>
      </c>
      <c r="E54" s="12">
        <f t="shared" si="13"/>
        <v>3578000</v>
      </c>
      <c r="F54" s="12">
        <f t="shared" si="14"/>
        <v>8008588.9100000001</v>
      </c>
      <c r="G54" s="12">
        <f t="shared" si="14"/>
        <v>9866000</v>
      </c>
      <c r="H54" s="12">
        <f t="shared" si="15"/>
        <v>11090071.4</v>
      </c>
      <c r="I54" s="12">
        <f t="shared" si="15"/>
        <v>20523808.75</v>
      </c>
      <c r="J54" s="12">
        <f t="shared" si="16"/>
        <v>6060277.8499999996</v>
      </c>
      <c r="K54" s="12">
        <f t="shared" si="16"/>
        <v>10474251.27</v>
      </c>
      <c r="L54" s="12">
        <f t="shared" si="17"/>
        <v>6004009.5199999996</v>
      </c>
      <c r="M54" s="12">
        <f t="shared" si="17"/>
        <v>8633847.1899999995</v>
      </c>
      <c r="N54" s="12">
        <f>SUM(B54:M54)</f>
        <v>102939854.88999999</v>
      </c>
    </row>
    <row r="55" spans="1:14" hidden="1" x14ac:dyDescent="0.2">
      <c r="A55" s="11" t="s">
        <v>6</v>
      </c>
      <c r="B55" s="12">
        <f t="shared" si="12"/>
        <v>53390</v>
      </c>
      <c r="C55" s="12">
        <f t="shared" si="12"/>
        <v>236728</v>
      </c>
      <c r="D55" s="12">
        <f t="shared" si="13"/>
        <v>96795</v>
      </c>
      <c r="E55" s="12">
        <f t="shared" si="13"/>
        <v>90223</v>
      </c>
      <c r="F55" s="12">
        <f t="shared" si="14"/>
        <v>154196</v>
      </c>
      <c r="G55" s="12">
        <f t="shared" si="14"/>
        <v>282161</v>
      </c>
      <c r="H55" s="12">
        <f t="shared" si="15"/>
        <v>199089</v>
      </c>
      <c r="I55" s="12">
        <f t="shared" si="15"/>
        <v>487409</v>
      </c>
      <c r="J55" s="12">
        <f t="shared" si="16"/>
        <v>140770</v>
      </c>
      <c r="K55" s="12">
        <f t="shared" si="16"/>
        <v>237851</v>
      </c>
      <c r="L55" s="12">
        <f t="shared" si="17"/>
        <v>126192</v>
      </c>
      <c r="M55" s="12">
        <f t="shared" si="17"/>
        <v>188332</v>
      </c>
      <c r="N55" s="12">
        <f>SUM(B55:M55)</f>
        <v>2293136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0</v>
      </c>
      <c r="C57" s="10">
        <f t="shared" si="18"/>
        <v>1</v>
      </c>
      <c r="D57" s="10">
        <f t="shared" ref="D57:E60" si="19">D13+D35</f>
        <v>1</v>
      </c>
      <c r="E57" s="10">
        <f t="shared" si="19"/>
        <v>0</v>
      </c>
      <c r="F57" s="10">
        <f t="shared" ref="F57:G60" si="20">F13+F35</f>
        <v>2</v>
      </c>
      <c r="G57" s="10">
        <f t="shared" si="20"/>
        <v>2</v>
      </c>
      <c r="H57" s="10">
        <f t="shared" ref="H57:I60" si="21">H13+H35</f>
        <v>0</v>
      </c>
      <c r="I57" s="10">
        <f t="shared" si="21"/>
        <v>0</v>
      </c>
      <c r="J57" s="10">
        <f t="shared" ref="J57:K60" si="22">J13+J35</f>
        <v>1</v>
      </c>
      <c r="K57" s="10">
        <f t="shared" si="22"/>
        <v>1</v>
      </c>
      <c r="L57" s="10">
        <f t="shared" ref="L57:M60" si="23">L13+L35</f>
        <v>5</v>
      </c>
      <c r="M57" s="10">
        <f t="shared" si="23"/>
        <v>2</v>
      </c>
      <c r="N57" s="10">
        <f>SUM(B57:M57)</f>
        <v>15</v>
      </c>
    </row>
    <row r="58" spans="1:14" hidden="1" x14ac:dyDescent="0.2">
      <c r="A58" s="11" t="s">
        <v>42</v>
      </c>
      <c r="B58" s="10">
        <f t="shared" si="18"/>
        <v>0</v>
      </c>
      <c r="C58" s="10">
        <f t="shared" si="18"/>
        <v>1</v>
      </c>
      <c r="D58" s="10">
        <f t="shared" si="19"/>
        <v>1</v>
      </c>
      <c r="E58" s="10">
        <f t="shared" si="19"/>
        <v>0</v>
      </c>
      <c r="F58" s="10">
        <f t="shared" si="20"/>
        <v>2</v>
      </c>
      <c r="G58" s="10">
        <f t="shared" si="20"/>
        <v>2</v>
      </c>
      <c r="H58" s="10">
        <f t="shared" si="21"/>
        <v>0</v>
      </c>
      <c r="I58" s="10">
        <f t="shared" si="21"/>
        <v>0</v>
      </c>
      <c r="J58" s="10">
        <f t="shared" si="22"/>
        <v>1</v>
      </c>
      <c r="K58" s="10">
        <f t="shared" si="22"/>
        <v>1</v>
      </c>
      <c r="L58" s="10">
        <f t="shared" si="23"/>
        <v>5</v>
      </c>
      <c r="M58" s="10">
        <f t="shared" si="23"/>
        <v>2</v>
      </c>
      <c r="N58" s="10">
        <f>SUM(B58:M58)</f>
        <v>15</v>
      </c>
    </row>
    <row r="59" spans="1:14" hidden="1" x14ac:dyDescent="0.2">
      <c r="A59" s="11" t="s">
        <v>8</v>
      </c>
      <c r="B59" s="12">
        <f t="shared" si="18"/>
        <v>0</v>
      </c>
      <c r="C59" s="12">
        <f t="shared" si="18"/>
        <v>25000</v>
      </c>
      <c r="D59" s="12">
        <f t="shared" si="19"/>
        <v>40000</v>
      </c>
      <c r="E59" s="12">
        <f t="shared" si="19"/>
        <v>0</v>
      </c>
      <c r="F59" s="12">
        <f t="shared" si="20"/>
        <v>477000</v>
      </c>
      <c r="G59" s="12">
        <f t="shared" si="20"/>
        <v>335000</v>
      </c>
      <c r="H59" s="12">
        <f t="shared" si="21"/>
        <v>0</v>
      </c>
      <c r="I59" s="12">
        <f t="shared" si="21"/>
        <v>0</v>
      </c>
      <c r="J59" s="12">
        <f t="shared" si="22"/>
        <v>45000</v>
      </c>
      <c r="K59" s="12">
        <f>K15+K37</f>
        <v>135000</v>
      </c>
      <c r="L59" s="12">
        <f t="shared" si="23"/>
        <v>553611</v>
      </c>
      <c r="M59" s="12">
        <f t="shared" si="23"/>
        <v>98000</v>
      </c>
      <c r="N59" s="12">
        <f>SUM(B59:M59)</f>
        <v>1708611</v>
      </c>
    </row>
    <row r="60" spans="1:14" hidden="1" x14ac:dyDescent="0.2">
      <c r="A60" s="11" t="s">
        <v>9</v>
      </c>
      <c r="B60" s="12">
        <f t="shared" si="18"/>
        <v>0</v>
      </c>
      <c r="C60" s="12">
        <f t="shared" si="18"/>
        <v>65000</v>
      </c>
      <c r="D60" s="12">
        <f t="shared" si="19"/>
        <v>0</v>
      </c>
      <c r="E60" s="12">
        <f t="shared" si="19"/>
        <v>0</v>
      </c>
      <c r="F60" s="12">
        <f t="shared" si="20"/>
        <v>865000</v>
      </c>
      <c r="G60" s="12">
        <f t="shared" si="20"/>
        <v>450000</v>
      </c>
      <c r="H60" s="12">
        <f t="shared" si="21"/>
        <v>0</v>
      </c>
      <c r="I60" s="12">
        <f t="shared" si="21"/>
        <v>0</v>
      </c>
      <c r="J60" s="12">
        <f t="shared" si="22"/>
        <v>65000</v>
      </c>
      <c r="K60" s="12">
        <f t="shared" si="22"/>
        <v>300000</v>
      </c>
      <c r="L60" s="12">
        <f t="shared" si="23"/>
        <v>1060000</v>
      </c>
      <c r="M60" s="12">
        <f t="shared" si="23"/>
        <v>240000</v>
      </c>
      <c r="N60" s="12">
        <f>SUM(B60:M60)</f>
        <v>3045000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44</v>
      </c>
      <c r="C62" s="10">
        <f t="shared" si="24"/>
        <v>92</v>
      </c>
      <c r="D62" s="10">
        <f t="shared" ref="D62:E65" si="25">D18+D40</f>
        <v>85</v>
      </c>
      <c r="E62" s="10">
        <f t="shared" si="25"/>
        <v>67</v>
      </c>
      <c r="F62" s="10">
        <f t="shared" ref="F62:G65" si="26">F18+F40</f>
        <v>91</v>
      </c>
      <c r="G62" s="10">
        <f t="shared" si="26"/>
        <v>124</v>
      </c>
      <c r="H62" s="10">
        <f t="shared" ref="H62:I65" si="27">H18+H40</f>
        <v>77</v>
      </c>
      <c r="I62" s="15">
        <f>I18+I40</f>
        <v>98</v>
      </c>
      <c r="J62" s="15">
        <f>J18+J40</f>
        <v>104</v>
      </c>
      <c r="K62" s="15">
        <f>K18+K40</f>
        <v>139</v>
      </c>
      <c r="L62" s="15">
        <f>L18+L40</f>
        <v>98</v>
      </c>
      <c r="M62" s="15">
        <f>M18+M40</f>
        <v>141</v>
      </c>
      <c r="N62" s="10">
        <f>SUM(B62:M62)</f>
        <v>1160</v>
      </c>
    </row>
    <row r="63" spans="1:14" x14ac:dyDescent="0.2">
      <c r="A63" s="11" t="s">
        <v>43</v>
      </c>
      <c r="B63" s="10">
        <f t="shared" si="24"/>
        <v>44</v>
      </c>
      <c r="C63" s="10">
        <f t="shared" si="24"/>
        <v>104</v>
      </c>
      <c r="D63" s="10">
        <f t="shared" si="25"/>
        <v>88</v>
      </c>
      <c r="E63" s="10">
        <f t="shared" si="25"/>
        <v>73</v>
      </c>
      <c r="F63" s="10">
        <f t="shared" si="26"/>
        <v>115</v>
      </c>
      <c r="G63" s="10">
        <f t="shared" si="26"/>
        <v>134</v>
      </c>
      <c r="H63" s="10">
        <f t="shared" si="27"/>
        <v>92</v>
      </c>
      <c r="I63" s="10">
        <f t="shared" si="27"/>
        <v>114</v>
      </c>
      <c r="J63" s="10">
        <f t="shared" ref="J63:K65" si="28">J19+J41</f>
        <v>112</v>
      </c>
      <c r="K63" s="10">
        <f t="shared" si="28"/>
        <v>161</v>
      </c>
      <c r="L63" s="10">
        <f t="shared" ref="L63:M65" si="29">L19+L41</f>
        <v>108</v>
      </c>
      <c r="M63" s="10">
        <f t="shared" si="29"/>
        <v>157</v>
      </c>
      <c r="N63" s="10">
        <f>SUM(B63:M63)</f>
        <v>1302</v>
      </c>
    </row>
    <row r="64" spans="1:14" x14ac:dyDescent="0.2">
      <c r="A64" s="11" t="s">
        <v>12</v>
      </c>
      <c r="B64" s="12">
        <f t="shared" si="24"/>
        <v>4849015.8599999994</v>
      </c>
      <c r="C64" s="12">
        <f t="shared" si="24"/>
        <v>19519710.859999999</v>
      </c>
      <c r="D64" s="12">
        <f t="shared" si="25"/>
        <v>14731085.289999999</v>
      </c>
      <c r="E64" s="12">
        <f t="shared" si="25"/>
        <v>18373958.969999999</v>
      </c>
      <c r="F64" s="12">
        <f t="shared" si="26"/>
        <v>15108572.560000001</v>
      </c>
      <c r="G64" s="12">
        <f t="shared" si="26"/>
        <v>15900858.109999999</v>
      </c>
      <c r="H64" s="12">
        <f t="shared" si="27"/>
        <v>42989909.699999996</v>
      </c>
      <c r="I64" s="12">
        <f t="shared" si="27"/>
        <v>30117919.5</v>
      </c>
      <c r="J64" s="12">
        <f t="shared" si="28"/>
        <v>12043306</v>
      </c>
      <c r="K64" s="12">
        <f>K20+K42</f>
        <v>18312697.09</v>
      </c>
      <c r="L64" s="12">
        <f t="shared" si="29"/>
        <v>18918404.379999999</v>
      </c>
      <c r="M64" s="12">
        <f t="shared" si="29"/>
        <v>19006830.73</v>
      </c>
      <c r="N64" s="12">
        <f>SUM(B64:M64)</f>
        <v>229872269.04999998</v>
      </c>
    </row>
    <row r="65" spans="1:14" x14ac:dyDescent="0.2">
      <c r="A65" s="11" t="s">
        <v>11</v>
      </c>
      <c r="B65" s="12">
        <f t="shared" si="24"/>
        <v>6051353.8599999994</v>
      </c>
      <c r="C65" s="12">
        <f t="shared" si="24"/>
        <v>22822407.859999999</v>
      </c>
      <c r="D65" s="12">
        <f t="shared" si="25"/>
        <v>16204508.289999999</v>
      </c>
      <c r="E65" s="12">
        <f t="shared" si="25"/>
        <v>19735620.009999998</v>
      </c>
      <c r="F65" s="12">
        <f t="shared" si="26"/>
        <v>17513461.969999999</v>
      </c>
      <c r="G65" s="12">
        <f t="shared" si="26"/>
        <v>20057312.990000002</v>
      </c>
      <c r="H65" s="12">
        <f t="shared" si="27"/>
        <v>45749779.769999996</v>
      </c>
      <c r="I65" s="12">
        <f t="shared" si="27"/>
        <v>36595724.75</v>
      </c>
      <c r="J65" s="12">
        <f t="shared" si="28"/>
        <v>14195438.85</v>
      </c>
      <c r="K65" s="12">
        <f t="shared" si="28"/>
        <v>21993050.509999998</v>
      </c>
      <c r="L65" s="12">
        <f t="shared" si="29"/>
        <v>21314444.129999999</v>
      </c>
      <c r="M65" s="12">
        <f t="shared" si="29"/>
        <v>22107974.07</v>
      </c>
      <c r="N65" s="12">
        <f>SUM(B65:M65)</f>
        <v>264341077.05999997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fitToWidth="0" orientation="landscape" r:id="rId1"/>
  <headerFooter alignWithMargins="0">
    <oddHeader>&amp;L&amp;12ΑΜΜΟΧΩΣΤΟΣ - 2023
&amp;R&amp;11&amp;D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view="pageBreakPreview" topLeftCell="A45" zoomScaleNormal="100" zoomScaleSheetLayoutView="100" workbookViewId="0">
      <selection activeCell="E45" sqref="E45"/>
    </sheetView>
  </sheetViews>
  <sheetFormatPr defaultRowHeight="12.75" x14ac:dyDescent="0.2"/>
  <cols>
    <col min="1" max="1" width="35.28515625" customWidth="1"/>
    <col min="2" max="2" width="15" customWidth="1"/>
    <col min="3" max="7" width="16.140625" customWidth="1"/>
    <col min="8" max="8" width="14" customWidth="1"/>
    <col min="9" max="11" width="16.140625" customWidth="1"/>
    <col min="12" max="12" width="14.5703125" customWidth="1"/>
    <col min="13" max="14" width="16.140625" customWidth="1"/>
  </cols>
  <sheetData>
    <row r="1" spans="1:15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165</v>
      </c>
      <c r="C3">
        <v>180</v>
      </c>
      <c r="D3">
        <v>150</v>
      </c>
      <c r="E3">
        <v>146</v>
      </c>
      <c r="F3">
        <v>204</v>
      </c>
      <c r="G3">
        <v>237</v>
      </c>
      <c r="H3">
        <v>184</v>
      </c>
      <c r="I3">
        <v>140</v>
      </c>
      <c r="J3">
        <v>157</v>
      </c>
      <c r="K3">
        <v>207</v>
      </c>
      <c r="L3">
        <v>232</v>
      </c>
      <c r="M3">
        <v>236</v>
      </c>
      <c r="N3">
        <f>SUM(B3:M3)</f>
        <v>2238</v>
      </c>
    </row>
    <row r="4" spans="1:15" hidden="1" x14ac:dyDescent="0.2">
      <c r="A4" s="3" t="s">
        <v>42</v>
      </c>
      <c r="B4">
        <v>169</v>
      </c>
      <c r="C4">
        <v>183</v>
      </c>
      <c r="D4">
        <v>160</v>
      </c>
      <c r="E4">
        <v>158</v>
      </c>
      <c r="F4">
        <v>230</v>
      </c>
      <c r="G4">
        <v>247</v>
      </c>
      <c r="H4">
        <v>195</v>
      </c>
      <c r="I4">
        <v>153</v>
      </c>
      <c r="J4">
        <v>164</v>
      </c>
      <c r="K4">
        <v>242</v>
      </c>
      <c r="L4">
        <v>385</v>
      </c>
      <c r="M4">
        <v>271</v>
      </c>
      <c r="N4">
        <f>SUM(B4:M4)</f>
        <v>2557</v>
      </c>
    </row>
    <row r="5" spans="1:15" hidden="1" x14ac:dyDescent="0.2">
      <c r="A5" s="3" t="s">
        <v>2</v>
      </c>
      <c r="B5" s="7">
        <v>34918975.399999999</v>
      </c>
      <c r="C5" s="7">
        <v>34174324.899999999</v>
      </c>
      <c r="D5" s="7">
        <v>38963639.310000002</v>
      </c>
      <c r="E5" s="7">
        <v>42973109.649999999</v>
      </c>
      <c r="F5" s="7">
        <v>60738040.460000001</v>
      </c>
      <c r="G5" s="7">
        <v>59885351.159999996</v>
      </c>
      <c r="H5" s="7">
        <v>46994392.859999999</v>
      </c>
      <c r="I5" s="7">
        <v>34118799.75</v>
      </c>
      <c r="J5" s="7">
        <v>40750170</v>
      </c>
      <c r="K5" s="7">
        <v>77484497.390000001</v>
      </c>
      <c r="L5" s="7">
        <v>60943505.789999999</v>
      </c>
      <c r="M5" s="7">
        <v>66602393.049999997</v>
      </c>
      <c r="N5" s="7">
        <f>SUM(B5:M5)</f>
        <v>598547199.72000003</v>
      </c>
      <c r="O5" s="7"/>
    </row>
    <row r="6" spans="1:15" hidden="1" x14ac:dyDescent="0.2">
      <c r="A6" s="3"/>
    </row>
    <row r="7" spans="1:15" hidden="1" x14ac:dyDescent="0.2">
      <c r="A7" s="2" t="s">
        <v>3</v>
      </c>
      <c r="B7">
        <v>77</v>
      </c>
      <c r="C7">
        <v>64</v>
      </c>
      <c r="D7">
        <v>56</v>
      </c>
      <c r="E7">
        <v>54</v>
      </c>
      <c r="F7">
        <v>123</v>
      </c>
      <c r="G7">
        <v>122</v>
      </c>
      <c r="H7">
        <v>89</v>
      </c>
      <c r="I7">
        <v>61</v>
      </c>
      <c r="J7">
        <v>74</v>
      </c>
      <c r="K7">
        <v>115</v>
      </c>
      <c r="L7">
        <v>102</v>
      </c>
      <c r="M7">
        <v>111</v>
      </c>
      <c r="N7">
        <f>SUM(B7:M7)</f>
        <v>1048</v>
      </c>
    </row>
    <row r="8" spans="1:15" hidden="1" x14ac:dyDescent="0.2">
      <c r="A8" s="3" t="s">
        <v>42</v>
      </c>
      <c r="B8">
        <v>89</v>
      </c>
      <c r="C8">
        <v>74</v>
      </c>
      <c r="D8">
        <v>63</v>
      </c>
      <c r="E8">
        <v>54</v>
      </c>
      <c r="F8">
        <v>144</v>
      </c>
      <c r="G8">
        <v>135</v>
      </c>
      <c r="H8">
        <v>97</v>
      </c>
      <c r="I8">
        <v>67</v>
      </c>
      <c r="J8">
        <v>79</v>
      </c>
      <c r="K8">
        <v>121</v>
      </c>
      <c r="L8">
        <v>116</v>
      </c>
      <c r="M8">
        <v>126</v>
      </c>
      <c r="N8">
        <f>SUM(B8:M8)</f>
        <v>1165</v>
      </c>
    </row>
    <row r="9" spans="1:15" hidden="1" x14ac:dyDescent="0.2">
      <c r="A9" s="3" t="s">
        <v>4</v>
      </c>
      <c r="B9" s="7">
        <v>8798748</v>
      </c>
      <c r="C9" s="7">
        <v>9192222.9900000002</v>
      </c>
      <c r="D9" s="7">
        <v>9276945.5600000005</v>
      </c>
      <c r="E9" s="7">
        <v>4600402.0999999996</v>
      </c>
      <c r="F9" s="7">
        <v>14686506.35</v>
      </c>
      <c r="G9" s="7">
        <v>13881175.789999999</v>
      </c>
      <c r="H9" s="7">
        <v>13922317.939999999</v>
      </c>
      <c r="I9" s="7">
        <v>8222563.4400000004</v>
      </c>
      <c r="J9" s="7">
        <v>10717197.380000001</v>
      </c>
      <c r="K9" s="7">
        <v>12044828.289999999</v>
      </c>
      <c r="L9" s="7">
        <v>13282286.789999999</v>
      </c>
      <c r="M9" s="7">
        <v>18205116.16</v>
      </c>
      <c r="N9" s="7">
        <f>SUM(B9:M9)</f>
        <v>136830310.78999999</v>
      </c>
      <c r="O9" s="7"/>
    </row>
    <row r="10" spans="1:15" hidden="1" x14ac:dyDescent="0.2">
      <c r="A10" s="3" t="s">
        <v>5</v>
      </c>
      <c r="B10" s="7">
        <v>12346500</v>
      </c>
      <c r="C10" s="7">
        <v>13152000.01</v>
      </c>
      <c r="D10" s="7">
        <v>12500700</v>
      </c>
      <c r="E10" s="7">
        <v>6509602</v>
      </c>
      <c r="F10" s="7">
        <v>19866900</v>
      </c>
      <c r="G10" s="7">
        <v>20624100</v>
      </c>
      <c r="H10" s="7">
        <v>19797512</v>
      </c>
      <c r="I10" s="7">
        <v>11064000</v>
      </c>
      <c r="J10" s="7">
        <v>15763100</v>
      </c>
      <c r="K10" s="7">
        <v>18090112.09</v>
      </c>
      <c r="L10" s="7">
        <v>20310529.870000001</v>
      </c>
      <c r="M10" s="7">
        <v>26414061.640000001</v>
      </c>
      <c r="N10" s="7">
        <f>SUM(B10:M10)</f>
        <v>196439117.61000001</v>
      </c>
      <c r="O10" s="7"/>
    </row>
    <row r="11" spans="1:15" hidden="1" x14ac:dyDescent="0.2">
      <c r="A11" s="3" t="s">
        <v>6</v>
      </c>
      <c r="B11" s="7">
        <v>257426</v>
      </c>
      <c r="C11" s="7">
        <v>299732</v>
      </c>
      <c r="D11" s="7">
        <v>269268</v>
      </c>
      <c r="E11" s="7">
        <v>133386</v>
      </c>
      <c r="F11" s="7">
        <v>437459</v>
      </c>
      <c r="G11" s="7">
        <v>526187</v>
      </c>
      <c r="H11" s="7">
        <v>431371</v>
      </c>
      <c r="I11" s="7">
        <v>251553</v>
      </c>
      <c r="J11" s="7">
        <v>379115</v>
      </c>
      <c r="K11" s="7">
        <v>422200</v>
      </c>
      <c r="L11" s="7">
        <v>515695</v>
      </c>
      <c r="M11" s="7">
        <v>624521</v>
      </c>
      <c r="N11" s="7">
        <f>SUM(B11:M11)</f>
        <v>4547913</v>
      </c>
      <c r="O11" s="7"/>
    </row>
    <row r="12" spans="1:15" hidden="1" x14ac:dyDescent="0.2">
      <c r="A12" s="3"/>
    </row>
    <row r="13" spans="1:15" hidden="1" x14ac:dyDescent="0.2">
      <c r="A13" s="2" t="s">
        <v>7</v>
      </c>
      <c r="B13">
        <v>2</v>
      </c>
      <c r="C13">
        <v>3</v>
      </c>
      <c r="D13">
        <v>3</v>
      </c>
      <c r="E13">
        <v>1</v>
      </c>
      <c r="F13">
        <v>13</v>
      </c>
      <c r="G13">
        <v>7</v>
      </c>
      <c r="H13">
        <v>1</v>
      </c>
      <c r="I13">
        <v>5</v>
      </c>
      <c r="J13">
        <v>1</v>
      </c>
      <c r="K13">
        <v>4</v>
      </c>
      <c r="L13">
        <v>1</v>
      </c>
      <c r="M13">
        <v>1</v>
      </c>
      <c r="N13">
        <f>SUM(B13:M13)</f>
        <v>42</v>
      </c>
    </row>
    <row r="14" spans="1:15" hidden="1" x14ac:dyDescent="0.2">
      <c r="A14" s="3" t="s">
        <v>42</v>
      </c>
      <c r="B14">
        <v>4</v>
      </c>
      <c r="C14">
        <v>3</v>
      </c>
      <c r="D14">
        <v>3</v>
      </c>
      <c r="E14">
        <v>1</v>
      </c>
      <c r="F14">
        <v>14</v>
      </c>
      <c r="G14">
        <v>9</v>
      </c>
      <c r="H14">
        <v>1</v>
      </c>
      <c r="I14">
        <v>6</v>
      </c>
      <c r="J14">
        <v>1</v>
      </c>
      <c r="K14">
        <v>4</v>
      </c>
      <c r="L14">
        <v>1</v>
      </c>
      <c r="M14">
        <v>1</v>
      </c>
      <c r="N14">
        <f>SUM(B14:M14)</f>
        <v>48</v>
      </c>
    </row>
    <row r="15" spans="1:15" hidden="1" x14ac:dyDescent="0.2">
      <c r="A15" s="3" t="s">
        <v>8</v>
      </c>
      <c r="B15" s="7">
        <v>403000</v>
      </c>
      <c r="C15" s="7">
        <v>515000</v>
      </c>
      <c r="D15" s="7">
        <v>265000</v>
      </c>
      <c r="E15" s="7">
        <v>145000</v>
      </c>
      <c r="F15" s="7">
        <v>2586364.33</v>
      </c>
      <c r="G15" s="7">
        <v>1794000</v>
      </c>
      <c r="H15" s="7">
        <v>300000</v>
      </c>
      <c r="I15" s="7">
        <v>1190711</v>
      </c>
      <c r="J15" s="7">
        <v>86000</v>
      </c>
      <c r="K15" s="7">
        <v>383000</v>
      </c>
      <c r="L15" s="7">
        <v>46000</v>
      </c>
      <c r="M15" s="7">
        <v>890000</v>
      </c>
      <c r="N15" s="7">
        <f>SUM(B15:M15)</f>
        <v>8604075.3300000001</v>
      </c>
      <c r="O15" s="7"/>
    </row>
    <row r="16" spans="1:15" hidden="1" x14ac:dyDescent="0.2">
      <c r="A16" s="3" t="s">
        <v>9</v>
      </c>
      <c r="B16" s="7">
        <v>545000</v>
      </c>
      <c r="C16" s="7">
        <v>707000</v>
      </c>
      <c r="D16" s="7">
        <v>680000</v>
      </c>
      <c r="E16" s="7">
        <v>200000</v>
      </c>
      <c r="F16" s="7">
        <v>3790000</v>
      </c>
      <c r="G16" s="7">
        <v>2520000</v>
      </c>
      <c r="H16" s="7">
        <v>400000</v>
      </c>
      <c r="I16" s="7">
        <v>1970000</v>
      </c>
      <c r="J16" s="7">
        <v>150000</v>
      </c>
      <c r="K16" s="7">
        <v>610000</v>
      </c>
      <c r="L16" s="7">
        <v>135000</v>
      </c>
      <c r="M16" s="7">
        <v>1300000</v>
      </c>
      <c r="N16" s="7">
        <f>SUM(B16:M16)</f>
        <v>13007000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B20" si="0">B3+B7+B13</f>
        <v>244</v>
      </c>
      <c r="C18">
        <f t="shared" ref="C18:M18" si="1">C3+C7+C13</f>
        <v>247</v>
      </c>
      <c r="D18">
        <f t="shared" si="1"/>
        <v>209</v>
      </c>
      <c r="E18">
        <f t="shared" si="1"/>
        <v>201</v>
      </c>
      <c r="F18">
        <f t="shared" si="1"/>
        <v>340</v>
      </c>
      <c r="G18">
        <f t="shared" si="1"/>
        <v>366</v>
      </c>
      <c r="H18">
        <f t="shared" si="1"/>
        <v>274</v>
      </c>
      <c r="I18">
        <f t="shared" si="1"/>
        <v>206</v>
      </c>
      <c r="J18">
        <f t="shared" si="1"/>
        <v>232</v>
      </c>
      <c r="K18">
        <f t="shared" si="1"/>
        <v>326</v>
      </c>
      <c r="L18">
        <f t="shared" si="1"/>
        <v>335</v>
      </c>
      <c r="M18">
        <f t="shared" si="1"/>
        <v>348</v>
      </c>
      <c r="N18">
        <f>SUM(B18:M18)</f>
        <v>3328</v>
      </c>
    </row>
    <row r="19" spans="1:15" hidden="1" x14ac:dyDescent="0.2">
      <c r="A19" s="3" t="s">
        <v>43</v>
      </c>
      <c r="B19">
        <f t="shared" si="0"/>
        <v>262</v>
      </c>
      <c r="C19">
        <f t="shared" ref="C19:M19" si="2">C4+C8+C14</f>
        <v>260</v>
      </c>
      <c r="D19">
        <f t="shared" si="2"/>
        <v>226</v>
      </c>
      <c r="E19">
        <f t="shared" si="2"/>
        <v>213</v>
      </c>
      <c r="F19">
        <f t="shared" si="2"/>
        <v>388</v>
      </c>
      <c r="G19">
        <f t="shared" si="2"/>
        <v>391</v>
      </c>
      <c r="H19">
        <f t="shared" si="2"/>
        <v>293</v>
      </c>
      <c r="I19">
        <f t="shared" si="2"/>
        <v>226</v>
      </c>
      <c r="J19">
        <f t="shared" si="2"/>
        <v>244</v>
      </c>
      <c r="K19">
        <f t="shared" si="2"/>
        <v>367</v>
      </c>
      <c r="L19">
        <f t="shared" si="2"/>
        <v>502</v>
      </c>
      <c r="M19">
        <f t="shared" si="2"/>
        <v>398</v>
      </c>
      <c r="N19">
        <f>SUM(B19:M19)</f>
        <v>3770</v>
      </c>
    </row>
    <row r="20" spans="1:15" hidden="1" x14ac:dyDescent="0.2">
      <c r="A20" s="3" t="s">
        <v>12</v>
      </c>
      <c r="B20" s="7">
        <f t="shared" si="0"/>
        <v>44120723.399999999</v>
      </c>
      <c r="C20" s="7">
        <f t="shared" ref="C20:M20" si="3">C5+C9+C15</f>
        <v>43881547.890000001</v>
      </c>
      <c r="D20" s="7">
        <f t="shared" si="3"/>
        <v>48505584.870000005</v>
      </c>
      <c r="E20" s="7">
        <f t="shared" si="3"/>
        <v>47718511.75</v>
      </c>
      <c r="F20" s="7">
        <f t="shared" si="3"/>
        <v>78010911.140000001</v>
      </c>
      <c r="G20" s="7">
        <f t="shared" si="3"/>
        <v>75560526.949999988</v>
      </c>
      <c r="H20" s="7">
        <f t="shared" si="3"/>
        <v>61216710.799999997</v>
      </c>
      <c r="I20" s="7">
        <f t="shared" si="3"/>
        <v>43532074.189999998</v>
      </c>
      <c r="J20" s="7">
        <f t="shared" si="3"/>
        <v>51553367.380000003</v>
      </c>
      <c r="K20" s="7">
        <f t="shared" si="3"/>
        <v>89912325.680000007</v>
      </c>
      <c r="L20" s="7">
        <f t="shared" si="3"/>
        <v>74271792.579999998</v>
      </c>
      <c r="M20" s="7">
        <f t="shared" si="3"/>
        <v>85697509.209999993</v>
      </c>
      <c r="N20" s="7">
        <f>SUM(B20:M20)</f>
        <v>743981585.84000003</v>
      </c>
      <c r="O20" s="7"/>
    </row>
    <row r="21" spans="1:15" hidden="1" x14ac:dyDescent="0.2">
      <c r="A21" s="3" t="s">
        <v>11</v>
      </c>
      <c r="B21" s="7">
        <f t="shared" ref="B21" si="4">B5+B10+B16</f>
        <v>47810475.399999999</v>
      </c>
      <c r="C21" s="7">
        <f t="shared" ref="C21:M21" si="5">C5+C10+C16</f>
        <v>48033324.909999996</v>
      </c>
      <c r="D21" s="7">
        <f t="shared" si="5"/>
        <v>52144339.310000002</v>
      </c>
      <c r="E21" s="7">
        <f t="shared" si="5"/>
        <v>49682711.649999999</v>
      </c>
      <c r="F21" s="7">
        <f t="shared" si="5"/>
        <v>84394940.460000008</v>
      </c>
      <c r="G21" s="7">
        <f t="shared" si="5"/>
        <v>83029451.159999996</v>
      </c>
      <c r="H21" s="7">
        <f t="shared" si="5"/>
        <v>67191904.859999999</v>
      </c>
      <c r="I21" s="7">
        <f t="shared" si="5"/>
        <v>47152799.75</v>
      </c>
      <c r="J21" s="7">
        <f t="shared" si="5"/>
        <v>56663270</v>
      </c>
      <c r="K21" s="7">
        <f t="shared" si="5"/>
        <v>96184609.480000004</v>
      </c>
      <c r="L21" s="7">
        <f t="shared" si="5"/>
        <v>81389035.659999996</v>
      </c>
      <c r="M21" s="7">
        <f t="shared" si="5"/>
        <v>94316454.689999998</v>
      </c>
      <c r="N21" s="7">
        <f>SUM(B21:M21)</f>
        <v>807993317.32999992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  <c r="N28" s="7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21" hidden="1" x14ac:dyDescent="0.2">
      <c r="A34" s="3"/>
      <c r="N34" s="7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38</v>
      </c>
      <c r="M45" s="14" t="s">
        <v>40</v>
      </c>
      <c r="N45" s="14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165</v>
      </c>
      <c r="C47" s="10">
        <f t="shared" si="6"/>
        <v>180</v>
      </c>
      <c r="D47" s="10">
        <f t="shared" ref="D47:E49" si="7">D3+D25</f>
        <v>150</v>
      </c>
      <c r="E47" s="10">
        <f t="shared" si="7"/>
        <v>146</v>
      </c>
      <c r="F47" s="10">
        <f t="shared" ref="F47:G49" si="8">F3+F25</f>
        <v>204</v>
      </c>
      <c r="G47" s="10">
        <f t="shared" si="8"/>
        <v>237</v>
      </c>
      <c r="H47" s="10">
        <f t="shared" ref="H47:I49" si="9">H3+H25</f>
        <v>184</v>
      </c>
      <c r="I47" s="10">
        <f t="shared" si="9"/>
        <v>140</v>
      </c>
      <c r="J47" s="10">
        <f t="shared" ref="J47:K49" si="10">J3+J25</f>
        <v>157</v>
      </c>
      <c r="K47" s="10">
        <f t="shared" si="10"/>
        <v>207</v>
      </c>
      <c r="L47" s="10">
        <f t="shared" ref="L47:M49" si="11">L3+L25</f>
        <v>232</v>
      </c>
      <c r="M47" s="10">
        <f t="shared" si="11"/>
        <v>236</v>
      </c>
      <c r="N47" s="10">
        <f>SUM(B47:M47)</f>
        <v>2238</v>
      </c>
    </row>
    <row r="48" spans="1:21" hidden="1" x14ac:dyDescent="0.2">
      <c r="A48" s="11" t="s">
        <v>42</v>
      </c>
      <c r="B48" s="10">
        <f t="shared" si="6"/>
        <v>169</v>
      </c>
      <c r="C48" s="10">
        <f t="shared" si="6"/>
        <v>183</v>
      </c>
      <c r="D48" s="10">
        <f t="shared" si="7"/>
        <v>160</v>
      </c>
      <c r="E48" s="10">
        <f t="shared" si="7"/>
        <v>158</v>
      </c>
      <c r="F48" s="10">
        <f t="shared" si="8"/>
        <v>230</v>
      </c>
      <c r="G48" s="10">
        <f t="shared" si="8"/>
        <v>247</v>
      </c>
      <c r="H48" s="10">
        <f t="shared" si="9"/>
        <v>195</v>
      </c>
      <c r="I48" s="10">
        <f t="shared" si="9"/>
        <v>153</v>
      </c>
      <c r="J48" s="10">
        <f t="shared" si="10"/>
        <v>164</v>
      </c>
      <c r="K48" s="10">
        <f t="shared" si="10"/>
        <v>242</v>
      </c>
      <c r="L48" s="10">
        <f t="shared" si="11"/>
        <v>385</v>
      </c>
      <c r="M48" s="10">
        <f t="shared" si="11"/>
        <v>271</v>
      </c>
      <c r="N48" s="10">
        <f>SUM(B48:M48)</f>
        <v>2557</v>
      </c>
    </row>
    <row r="49" spans="1:14" hidden="1" x14ac:dyDescent="0.2">
      <c r="A49" s="11" t="s">
        <v>2</v>
      </c>
      <c r="B49" s="12">
        <f t="shared" si="6"/>
        <v>34918975.399999999</v>
      </c>
      <c r="C49" s="12">
        <f t="shared" si="6"/>
        <v>34174324.899999999</v>
      </c>
      <c r="D49" s="12">
        <f t="shared" si="7"/>
        <v>38963639.310000002</v>
      </c>
      <c r="E49" s="12">
        <f t="shared" si="7"/>
        <v>42973109.649999999</v>
      </c>
      <c r="F49" s="12">
        <f t="shared" si="8"/>
        <v>60738040.460000001</v>
      </c>
      <c r="G49" s="12">
        <f t="shared" si="8"/>
        <v>59885351.159999996</v>
      </c>
      <c r="H49" s="12">
        <f t="shared" si="9"/>
        <v>46994392.859999999</v>
      </c>
      <c r="I49" s="12">
        <f t="shared" si="9"/>
        <v>34118799.75</v>
      </c>
      <c r="J49" s="12">
        <f t="shared" si="10"/>
        <v>40750170</v>
      </c>
      <c r="K49" s="12">
        <f t="shared" si="10"/>
        <v>77484497.390000001</v>
      </c>
      <c r="L49" s="12">
        <f t="shared" si="11"/>
        <v>60943505.789999999</v>
      </c>
      <c r="M49" s="12">
        <f t="shared" si="11"/>
        <v>66602393.049999997</v>
      </c>
      <c r="N49" s="12">
        <f>SUM(B49:M49)</f>
        <v>598547199.72000003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B7+B29</f>
        <v>77</v>
      </c>
      <c r="C51" s="10">
        <f t="shared" si="12"/>
        <v>64</v>
      </c>
      <c r="D51" s="10">
        <f t="shared" ref="D51:E55" si="13">D7+D29</f>
        <v>56</v>
      </c>
      <c r="E51" s="10">
        <f t="shared" si="13"/>
        <v>54</v>
      </c>
      <c r="F51" s="10">
        <f t="shared" ref="F51:G55" si="14">F7+F29</f>
        <v>123</v>
      </c>
      <c r="G51" s="10">
        <f t="shared" si="14"/>
        <v>122</v>
      </c>
      <c r="H51" s="10">
        <f t="shared" ref="H51:I55" si="15">H7+H29</f>
        <v>89</v>
      </c>
      <c r="I51" s="10">
        <f t="shared" si="15"/>
        <v>61</v>
      </c>
      <c r="J51" s="10">
        <f t="shared" ref="J51:K55" si="16">J7+J29</f>
        <v>74</v>
      </c>
      <c r="K51" s="10">
        <f t="shared" si="16"/>
        <v>115</v>
      </c>
      <c r="L51" s="10">
        <f t="shared" ref="L51:M55" si="17">L7+L29</f>
        <v>102</v>
      </c>
      <c r="M51" s="10">
        <f t="shared" si="17"/>
        <v>111</v>
      </c>
      <c r="N51" s="10">
        <f>SUM(B51:M51)</f>
        <v>1048</v>
      </c>
    </row>
    <row r="52" spans="1:14" hidden="1" x14ac:dyDescent="0.2">
      <c r="A52" s="11" t="s">
        <v>42</v>
      </c>
      <c r="B52" s="10">
        <f t="shared" si="12"/>
        <v>89</v>
      </c>
      <c r="C52" s="10">
        <f t="shared" si="12"/>
        <v>74</v>
      </c>
      <c r="D52" s="10">
        <f t="shared" si="13"/>
        <v>63</v>
      </c>
      <c r="E52" s="10">
        <f t="shared" si="13"/>
        <v>54</v>
      </c>
      <c r="F52" s="10">
        <f t="shared" si="14"/>
        <v>144</v>
      </c>
      <c r="G52" s="10">
        <f t="shared" si="14"/>
        <v>135</v>
      </c>
      <c r="H52" s="10">
        <f t="shared" si="15"/>
        <v>97</v>
      </c>
      <c r="I52" s="10">
        <f t="shared" si="15"/>
        <v>67</v>
      </c>
      <c r="J52" s="10">
        <f t="shared" si="16"/>
        <v>79</v>
      </c>
      <c r="K52" s="10">
        <f t="shared" si="16"/>
        <v>121</v>
      </c>
      <c r="L52" s="10">
        <f t="shared" si="17"/>
        <v>116</v>
      </c>
      <c r="M52" s="10">
        <f t="shared" si="17"/>
        <v>126</v>
      </c>
      <c r="N52" s="10">
        <f>SUM(B52:M52)</f>
        <v>1165</v>
      </c>
    </row>
    <row r="53" spans="1:14" hidden="1" x14ac:dyDescent="0.2">
      <c r="A53" s="11" t="s">
        <v>4</v>
      </c>
      <c r="B53" s="12">
        <f t="shared" si="12"/>
        <v>8798748</v>
      </c>
      <c r="C53" s="12">
        <f t="shared" si="12"/>
        <v>9192222.9900000002</v>
      </c>
      <c r="D53" s="12">
        <f t="shared" si="13"/>
        <v>9276945.5600000005</v>
      </c>
      <c r="E53" s="12">
        <f t="shared" si="13"/>
        <v>4600402.0999999996</v>
      </c>
      <c r="F53" s="12">
        <f t="shared" si="14"/>
        <v>14686506.35</v>
      </c>
      <c r="G53" s="12">
        <f t="shared" si="14"/>
        <v>13881175.789999999</v>
      </c>
      <c r="H53" s="12">
        <f t="shared" si="15"/>
        <v>13922317.939999999</v>
      </c>
      <c r="I53" s="12">
        <f t="shared" si="15"/>
        <v>8222563.4400000004</v>
      </c>
      <c r="J53" s="12">
        <f t="shared" si="16"/>
        <v>10717197.380000001</v>
      </c>
      <c r="K53" s="12">
        <f t="shared" si="16"/>
        <v>12044828.289999999</v>
      </c>
      <c r="L53" s="12">
        <f t="shared" si="17"/>
        <v>13282286.789999999</v>
      </c>
      <c r="M53" s="12">
        <f t="shared" si="17"/>
        <v>18205116.16</v>
      </c>
      <c r="N53" s="12">
        <f>SUM(B53:M53)</f>
        <v>136830310.78999999</v>
      </c>
    </row>
    <row r="54" spans="1:14" hidden="1" x14ac:dyDescent="0.2">
      <c r="A54" s="11" t="s">
        <v>5</v>
      </c>
      <c r="B54" s="12">
        <f t="shared" si="12"/>
        <v>12346500</v>
      </c>
      <c r="C54" s="12">
        <f t="shared" si="12"/>
        <v>13152000.01</v>
      </c>
      <c r="D54" s="12">
        <f t="shared" si="13"/>
        <v>12500700</v>
      </c>
      <c r="E54" s="12">
        <f t="shared" si="13"/>
        <v>6509602</v>
      </c>
      <c r="F54" s="12">
        <f t="shared" si="14"/>
        <v>19866900</v>
      </c>
      <c r="G54" s="12">
        <f t="shared" si="14"/>
        <v>20624100</v>
      </c>
      <c r="H54" s="12">
        <f t="shared" si="15"/>
        <v>19797512</v>
      </c>
      <c r="I54" s="12">
        <f t="shared" si="15"/>
        <v>11064000</v>
      </c>
      <c r="J54" s="12">
        <f t="shared" si="16"/>
        <v>15763100</v>
      </c>
      <c r="K54" s="12">
        <f t="shared" si="16"/>
        <v>18090112.09</v>
      </c>
      <c r="L54" s="12">
        <f t="shared" si="17"/>
        <v>20310529.870000001</v>
      </c>
      <c r="M54" s="12">
        <f t="shared" si="17"/>
        <v>26414061.640000001</v>
      </c>
      <c r="N54" s="12">
        <f>SUM(B54:M54)</f>
        <v>196439117.61000001</v>
      </c>
    </row>
    <row r="55" spans="1:14" hidden="1" x14ac:dyDescent="0.2">
      <c r="A55" s="11" t="s">
        <v>6</v>
      </c>
      <c r="B55" s="12">
        <f t="shared" si="12"/>
        <v>257426</v>
      </c>
      <c r="C55" s="12">
        <f t="shared" si="12"/>
        <v>299732</v>
      </c>
      <c r="D55" s="12">
        <f t="shared" si="13"/>
        <v>269268</v>
      </c>
      <c r="E55" s="12">
        <f t="shared" si="13"/>
        <v>133386</v>
      </c>
      <c r="F55" s="12">
        <f t="shared" si="14"/>
        <v>437459</v>
      </c>
      <c r="G55" s="12">
        <f t="shared" si="14"/>
        <v>526187</v>
      </c>
      <c r="H55" s="12">
        <f t="shared" si="15"/>
        <v>431371</v>
      </c>
      <c r="I55" s="12">
        <f t="shared" si="15"/>
        <v>251553</v>
      </c>
      <c r="J55" s="12">
        <f t="shared" si="16"/>
        <v>379115</v>
      </c>
      <c r="K55" s="12">
        <f t="shared" si="16"/>
        <v>422200</v>
      </c>
      <c r="L55" s="12">
        <f t="shared" si="17"/>
        <v>515695</v>
      </c>
      <c r="M55" s="12">
        <f t="shared" si="17"/>
        <v>624521</v>
      </c>
      <c r="N55" s="12">
        <f>SUM(B55:M55)</f>
        <v>4547913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2</v>
      </c>
      <c r="C57" s="10">
        <f t="shared" si="18"/>
        <v>3</v>
      </c>
      <c r="D57" s="10">
        <f t="shared" ref="D57:E60" si="19">D13+D35</f>
        <v>3</v>
      </c>
      <c r="E57" s="10">
        <f t="shared" si="19"/>
        <v>1</v>
      </c>
      <c r="F57" s="10">
        <f t="shared" ref="F57:G60" si="20">F13+F35</f>
        <v>13</v>
      </c>
      <c r="G57" s="10">
        <f t="shared" si="20"/>
        <v>7</v>
      </c>
      <c r="H57" s="10">
        <f t="shared" ref="H57:I60" si="21">H13+H35</f>
        <v>1</v>
      </c>
      <c r="I57" s="10">
        <f t="shared" si="21"/>
        <v>5</v>
      </c>
      <c r="J57" s="10">
        <f t="shared" ref="J57:K60" si="22">J13+J35</f>
        <v>1</v>
      </c>
      <c r="K57" s="10">
        <f t="shared" si="22"/>
        <v>4</v>
      </c>
      <c r="L57" s="10">
        <f t="shared" ref="L57:M60" si="23">L13+L35</f>
        <v>1</v>
      </c>
      <c r="M57" s="10">
        <f t="shared" si="23"/>
        <v>1</v>
      </c>
      <c r="N57" s="10">
        <f>SUM(B57:M57)</f>
        <v>42</v>
      </c>
    </row>
    <row r="58" spans="1:14" hidden="1" x14ac:dyDescent="0.2">
      <c r="A58" s="11" t="s">
        <v>42</v>
      </c>
      <c r="B58" s="10">
        <f t="shared" si="18"/>
        <v>4</v>
      </c>
      <c r="C58" s="10">
        <f t="shared" si="18"/>
        <v>3</v>
      </c>
      <c r="D58" s="10">
        <f t="shared" si="19"/>
        <v>3</v>
      </c>
      <c r="E58" s="10">
        <f t="shared" si="19"/>
        <v>1</v>
      </c>
      <c r="F58" s="10">
        <f t="shared" si="20"/>
        <v>14</v>
      </c>
      <c r="G58" s="10">
        <f t="shared" si="20"/>
        <v>9</v>
      </c>
      <c r="H58" s="10">
        <f t="shared" si="21"/>
        <v>1</v>
      </c>
      <c r="I58" s="10">
        <f t="shared" si="21"/>
        <v>6</v>
      </c>
      <c r="J58" s="10">
        <f t="shared" si="22"/>
        <v>1</v>
      </c>
      <c r="K58" s="10">
        <f t="shared" si="22"/>
        <v>4</v>
      </c>
      <c r="L58" s="10">
        <f t="shared" si="23"/>
        <v>1</v>
      </c>
      <c r="M58" s="10">
        <f t="shared" si="23"/>
        <v>1</v>
      </c>
      <c r="N58" s="10">
        <f>SUM(B58:M58)</f>
        <v>48</v>
      </c>
    </row>
    <row r="59" spans="1:14" hidden="1" x14ac:dyDescent="0.2">
      <c r="A59" s="11" t="s">
        <v>8</v>
      </c>
      <c r="B59" s="12">
        <f t="shared" si="18"/>
        <v>403000</v>
      </c>
      <c r="C59" s="12">
        <f t="shared" si="18"/>
        <v>515000</v>
      </c>
      <c r="D59" s="12">
        <f t="shared" si="19"/>
        <v>265000</v>
      </c>
      <c r="E59" s="12">
        <f t="shared" si="19"/>
        <v>145000</v>
      </c>
      <c r="F59" s="12">
        <f t="shared" si="20"/>
        <v>2586364.33</v>
      </c>
      <c r="G59" s="12">
        <f t="shared" si="20"/>
        <v>1794000</v>
      </c>
      <c r="H59" s="12">
        <f t="shared" si="21"/>
        <v>300000</v>
      </c>
      <c r="I59" s="12">
        <f t="shared" si="21"/>
        <v>1190711</v>
      </c>
      <c r="J59" s="12">
        <f t="shared" si="22"/>
        <v>86000</v>
      </c>
      <c r="K59" s="12">
        <f t="shared" si="22"/>
        <v>383000</v>
      </c>
      <c r="L59" s="12">
        <f t="shared" si="23"/>
        <v>46000</v>
      </c>
      <c r="M59" s="12">
        <f t="shared" si="23"/>
        <v>890000</v>
      </c>
      <c r="N59" s="12">
        <f>SUM(B59:M59)</f>
        <v>8604075.3300000001</v>
      </c>
    </row>
    <row r="60" spans="1:14" hidden="1" x14ac:dyDescent="0.2">
      <c r="A60" s="11" t="s">
        <v>9</v>
      </c>
      <c r="B60" s="12">
        <f t="shared" si="18"/>
        <v>545000</v>
      </c>
      <c r="C60" s="12">
        <f t="shared" si="18"/>
        <v>707000</v>
      </c>
      <c r="D60" s="12">
        <f t="shared" si="19"/>
        <v>680000</v>
      </c>
      <c r="E60" s="12">
        <f t="shared" si="19"/>
        <v>200000</v>
      </c>
      <c r="F60" s="12">
        <f t="shared" si="20"/>
        <v>3790000</v>
      </c>
      <c r="G60" s="12">
        <f t="shared" si="20"/>
        <v>2520000</v>
      </c>
      <c r="H60" s="12">
        <f t="shared" si="21"/>
        <v>400000</v>
      </c>
      <c r="I60" s="12">
        <f t="shared" si="21"/>
        <v>1970000</v>
      </c>
      <c r="J60" s="12">
        <f t="shared" si="22"/>
        <v>150000</v>
      </c>
      <c r="K60" s="12">
        <f t="shared" si="22"/>
        <v>610000</v>
      </c>
      <c r="L60" s="12">
        <f t="shared" si="23"/>
        <v>135000</v>
      </c>
      <c r="M60" s="12">
        <f t="shared" si="23"/>
        <v>1300000</v>
      </c>
      <c r="N60" s="12">
        <f>SUM(B60:M60)</f>
        <v>13007000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244</v>
      </c>
      <c r="C62" s="10">
        <f t="shared" si="24"/>
        <v>247</v>
      </c>
      <c r="D62" s="10">
        <f t="shared" ref="D62:E65" si="25">D18+D40</f>
        <v>209</v>
      </c>
      <c r="E62" s="10">
        <f t="shared" si="25"/>
        <v>201</v>
      </c>
      <c r="F62" s="10">
        <f t="shared" ref="F62:G65" si="26">F18+F40</f>
        <v>340</v>
      </c>
      <c r="G62" s="10">
        <f t="shared" si="26"/>
        <v>366</v>
      </c>
      <c r="H62" s="10">
        <f t="shared" ref="H62:I65" si="27">H18+H40</f>
        <v>274</v>
      </c>
      <c r="I62" s="10">
        <f t="shared" si="27"/>
        <v>206</v>
      </c>
      <c r="J62" s="10">
        <f t="shared" ref="J62:K65" si="28">J18+J40</f>
        <v>232</v>
      </c>
      <c r="K62" s="10">
        <f t="shared" si="28"/>
        <v>326</v>
      </c>
      <c r="L62" s="10">
        <f t="shared" ref="L62:M65" si="29">L18+L40</f>
        <v>335</v>
      </c>
      <c r="M62" s="10">
        <f t="shared" si="29"/>
        <v>348</v>
      </c>
      <c r="N62" s="10">
        <f>SUM(B62:M62)</f>
        <v>3328</v>
      </c>
    </row>
    <row r="63" spans="1:14" x14ac:dyDescent="0.2">
      <c r="A63" s="11" t="s">
        <v>43</v>
      </c>
      <c r="B63" s="10">
        <f t="shared" si="24"/>
        <v>262</v>
      </c>
      <c r="C63" s="10">
        <f t="shared" si="24"/>
        <v>260</v>
      </c>
      <c r="D63" s="10">
        <f t="shared" si="25"/>
        <v>226</v>
      </c>
      <c r="E63" s="10">
        <f t="shared" si="25"/>
        <v>213</v>
      </c>
      <c r="F63" s="10">
        <f t="shared" si="26"/>
        <v>388</v>
      </c>
      <c r="G63" s="10">
        <f t="shared" si="26"/>
        <v>391</v>
      </c>
      <c r="H63" s="10">
        <f t="shared" si="27"/>
        <v>293</v>
      </c>
      <c r="I63" s="10">
        <f t="shared" si="27"/>
        <v>226</v>
      </c>
      <c r="J63" s="10">
        <f t="shared" si="28"/>
        <v>244</v>
      </c>
      <c r="K63" s="10">
        <f t="shared" si="28"/>
        <v>367</v>
      </c>
      <c r="L63" s="10">
        <f t="shared" si="29"/>
        <v>502</v>
      </c>
      <c r="M63" s="10">
        <f t="shared" si="29"/>
        <v>398</v>
      </c>
      <c r="N63" s="10">
        <f>SUM(B63:M63)</f>
        <v>3770</v>
      </c>
    </row>
    <row r="64" spans="1:14" x14ac:dyDescent="0.2">
      <c r="A64" s="11" t="s">
        <v>12</v>
      </c>
      <c r="B64" s="12">
        <f t="shared" si="24"/>
        <v>44120723.399999999</v>
      </c>
      <c r="C64" s="12">
        <f t="shared" si="24"/>
        <v>43881547.890000001</v>
      </c>
      <c r="D64" s="12">
        <f t="shared" si="25"/>
        <v>48505584.870000005</v>
      </c>
      <c r="E64" s="12">
        <f t="shared" si="25"/>
        <v>47718511.75</v>
      </c>
      <c r="F64" s="12">
        <f t="shared" si="26"/>
        <v>78010911.140000001</v>
      </c>
      <c r="G64" s="12">
        <f t="shared" si="26"/>
        <v>75560526.949999988</v>
      </c>
      <c r="H64" s="12">
        <f t="shared" si="27"/>
        <v>61216710.799999997</v>
      </c>
      <c r="I64" s="12">
        <f t="shared" si="27"/>
        <v>43532074.189999998</v>
      </c>
      <c r="J64" s="12">
        <f t="shared" si="28"/>
        <v>51553367.380000003</v>
      </c>
      <c r="K64" s="12">
        <f t="shared" si="28"/>
        <v>89912325.680000007</v>
      </c>
      <c r="L64" s="12">
        <f t="shared" si="29"/>
        <v>74271792.579999998</v>
      </c>
      <c r="M64" s="12">
        <f t="shared" si="29"/>
        <v>85697509.209999993</v>
      </c>
      <c r="N64" s="12">
        <f>SUM(B64:M64)</f>
        <v>743981585.84000003</v>
      </c>
    </row>
    <row r="65" spans="1:14" x14ac:dyDescent="0.2">
      <c r="A65" s="11" t="s">
        <v>11</v>
      </c>
      <c r="B65" s="12">
        <f t="shared" si="24"/>
        <v>47810475.399999999</v>
      </c>
      <c r="C65" s="12">
        <f t="shared" si="24"/>
        <v>48033324.909999996</v>
      </c>
      <c r="D65" s="12">
        <f t="shared" si="25"/>
        <v>52144339.310000002</v>
      </c>
      <c r="E65" s="12">
        <f t="shared" si="25"/>
        <v>49682711.649999999</v>
      </c>
      <c r="F65" s="12">
        <f t="shared" si="26"/>
        <v>84394940.460000008</v>
      </c>
      <c r="G65" s="12">
        <f t="shared" si="26"/>
        <v>83029451.159999996</v>
      </c>
      <c r="H65" s="12">
        <f t="shared" si="27"/>
        <v>67191904.859999999</v>
      </c>
      <c r="I65" s="12">
        <f t="shared" si="27"/>
        <v>47152799.75</v>
      </c>
      <c r="J65" s="12">
        <f t="shared" si="28"/>
        <v>56663270</v>
      </c>
      <c r="K65" s="12">
        <f t="shared" si="28"/>
        <v>96184609.480000004</v>
      </c>
      <c r="L65" s="12">
        <f t="shared" si="29"/>
        <v>81389035.659999996</v>
      </c>
      <c r="M65" s="12">
        <f t="shared" si="29"/>
        <v>94316454.689999998</v>
      </c>
      <c r="N65" s="12">
        <f>SUM(B65:M65)</f>
        <v>807993317.32999992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fitToWidth="0" orientation="landscape" r:id="rId1"/>
  <headerFooter alignWithMargins="0">
    <oddHeader>&amp;L&amp;12ΠΑΦΟΣ - 2023&amp;R&amp;11&amp;D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tabSelected="1" view="pageBreakPreview" topLeftCell="A45" zoomScaleNormal="100" zoomScaleSheetLayoutView="100" workbookViewId="0">
      <selection activeCell="M69" sqref="M69"/>
    </sheetView>
  </sheetViews>
  <sheetFormatPr defaultRowHeight="12.75" x14ac:dyDescent="0.2"/>
  <cols>
    <col min="1" max="1" width="35.85546875" customWidth="1"/>
    <col min="2" max="2" width="14.85546875" bestFit="1" customWidth="1"/>
    <col min="3" max="3" width="15.42578125" bestFit="1" customWidth="1"/>
    <col min="4" max="13" width="14.85546875" bestFit="1" customWidth="1"/>
    <col min="14" max="14" width="16.42578125" bestFit="1" customWidth="1"/>
    <col min="15" max="20" width="9.140625" customWidth="1"/>
  </cols>
  <sheetData>
    <row r="1" spans="1:15" hidden="1" x14ac:dyDescent="0.2">
      <c r="A1" s="1" t="s">
        <v>17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  <c r="O1" s="1"/>
    </row>
    <row r="2" spans="1:15" hidden="1" x14ac:dyDescent="0.2"/>
    <row r="3" spans="1:15" hidden="1" x14ac:dyDescent="0.2">
      <c r="A3" s="2" t="s">
        <v>1</v>
      </c>
      <c r="B3">
        <f>ΛΕΥΚΩΣΙΑ!B3+ΛΑΡΝΑΚΑ!B3+ΛΕΜΕΣΟΣ!B3+ΑΜΜΟΧΩΣΤΟΣ!B3+ΠΑΦΟΣ!B3</f>
        <v>748</v>
      </c>
      <c r="C3">
        <f>ΛΕΥΚΩΣΙΑ!C3+ΛΑΡΝΑΚΑ!C3+ΛΕΜΕΣΟΣ!C3+ΑΜΜΟΧΩΣΤΟΣ!C3+ΠΑΦΟΣ!C3</f>
        <v>850</v>
      </c>
      <c r="D3">
        <f>ΛΕΥΚΩΣΙΑ!D3+ΛΑΡΝΑΚΑ!D3+ΛΕΜΕΣΟΣ!D3+ΑΜΜΟΧΩΣΤΟΣ!D3+ΠΑΦΟΣ!D3</f>
        <v>818</v>
      </c>
      <c r="E3">
        <f>ΛΕΥΚΩΣΙΑ!E3+ΛΑΡΝΑΚΑ!E3+ΛΕΜΕΣΟΣ!E3+ΑΜΜΟΧΩΣΤΟΣ!E3+ΠΑΦΟΣ!E3</f>
        <v>738</v>
      </c>
      <c r="F3">
        <f>ΛΕΥΚΩΣΙΑ!F3+ΛΑΡΝΑΚΑ!F3+ΛΕΜΕΣΟΣ!F3+ΑΜΜΟΧΩΣΤΟΣ!F3+ΠΑΦΟΣ!F3</f>
        <v>993</v>
      </c>
      <c r="G3">
        <f>ΛΕΥΚΩΣΙΑ!G3+ΛΑΡΝΑΚΑ!G3+ΛΕΜΕΣΟΣ!G3+ΑΜΜΟΧΩΣΤΟΣ!G3+ΠΑΦΟΣ!G3</f>
        <v>1054</v>
      </c>
      <c r="H3">
        <f>ΛΕΥΚΩΣΙΑ!H3+ΛΑΡΝΑΚΑ!H3+ΛΕΜΕΣΟΣ!H3+ΑΜΜΟΧΩΣΤΟΣ!H3+ΠΑΦΟΣ!H3</f>
        <v>988</v>
      </c>
      <c r="I3">
        <f>ΛΕΥΚΩΣΙΑ!I3+ΛΑΡΝΑΚΑ!I3+ΛΕΜΕΣΟΣ!I3+ΑΜΜΟΧΩΣΤΟΣ!I3+ΠΑΦΟΣ!I3</f>
        <v>814</v>
      </c>
      <c r="J3">
        <f>ΛΕΥΚΩΣΙΑ!J3+ΛΑΡΝΑΚΑ!J3+ΛΕΜΕΣΟΣ!J3+ΑΜΜΟΧΩΣΤΟΣ!J3+ΠΑΦΟΣ!J3</f>
        <v>957</v>
      </c>
      <c r="K3">
        <f>ΛΕΥΚΩΣΙΑ!K3+ΛΑΡΝΑΚΑ!K3+ΛΕΜΕΣΟΣ!K3+ΑΜΜΟΧΩΣΤΟΣ!K3+ΠΑΦΟΣ!K3</f>
        <v>1025</v>
      </c>
      <c r="L3">
        <f>ΛΕΥΚΩΣΙΑ!L3+ΛΑΡΝΑΚΑ!L3+ΛΕΜΕΣΟΣ!L3+ΑΜΜΟΧΩΣΤΟΣ!L3+ΠΑΦΟΣ!L3</f>
        <v>1112</v>
      </c>
      <c r="M3">
        <f>ΛΕΥΚΩΣΙΑ!M3+ΛΑΡΝΑΚΑ!M3+ΛΕΜΕΣΟΣ!M3+ΑΜΜΟΧΩΣΤΟΣ!M3+ΠΑΦΟΣ!M3</f>
        <v>1284</v>
      </c>
      <c r="N3">
        <f>SUM(B3:M3)</f>
        <v>11381</v>
      </c>
    </row>
    <row r="4" spans="1:15" hidden="1" x14ac:dyDescent="0.2">
      <c r="A4" s="3" t="s">
        <v>42</v>
      </c>
      <c r="B4">
        <f>ΛΕΥΚΩΣΙΑ!B4+ΛΑΡΝΑΚΑ!B4+ΛΕΜΕΣΟΣ!B4+ΑΜΜΟΧΩΣΤΟΣ!B4+ΠΑΦΟΣ!B4</f>
        <v>845</v>
      </c>
      <c r="C4">
        <f>ΛΕΥΚΩΣΙΑ!C4+ΛΑΡΝΑΚΑ!C4+ΛΕΜΕΣΟΣ!C4+ΑΜΜΟΧΩΣΤΟΣ!C4+ΠΑΦΟΣ!C4</f>
        <v>934</v>
      </c>
      <c r="D4">
        <f>ΛΕΥΚΩΣΙΑ!D4+ΛΑΡΝΑΚΑ!D4+ΛΕΜΕΣΟΣ!D4+ΑΜΜΟΧΩΣΤΟΣ!D4+ΠΑΦΟΣ!D4</f>
        <v>892</v>
      </c>
      <c r="E4">
        <f>ΛΕΥΚΩΣΙΑ!E4+ΛΑΡΝΑΚΑ!E4+ΛΕΜΕΣΟΣ!E4+ΑΜΜΟΧΩΣΤΟΣ!E4+ΠΑΦΟΣ!E4</f>
        <v>878</v>
      </c>
      <c r="F4">
        <f>ΛΕΥΚΩΣΙΑ!F4+ΛΑΡΝΑΚΑ!F4+ΛΕΜΕΣΟΣ!F4+ΑΜΜΟΧΩΣΤΟΣ!F4+ΠΑΦΟΣ!F4</f>
        <v>1121</v>
      </c>
      <c r="G4">
        <f>ΛΕΥΚΩΣΙΑ!G4+ΛΑΡΝΑΚΑ!G4+ΛΕΜΕΣΟΣ!G4+ΑΜΜΟΧΩΣΤΟΣ!G4+ΠΑΦΟΣ!G4</f>
        <v>1195</v>
      </c>
      <c r="H4">
        <f>ΛΕΥΚΩΣΙΑ!H4+ΛΑΡΝΑΚΑ!H4+ΛΕΜΕΣΟΣ!H4+ΑΜΜΟΧΩΣΤΟΣ!H4+ΠΑΦΟΣ!H4</f>
        <v>1099</v>
      </c>
      <c r="I4">
        <f>ΛΕΥΚΩΣΙΑ!I4+ΛΑΡΝΑΚΑ!I4+ΛΕΜΕΣΟΣ!I4+ΑΜΜΟΧΩΣΤΟΣ!I4+ΠΑΦΟΣ!I4</f>
        <v>902</v>
      </c>
      <c r="J4">
        <f>ΛΕΥΚΩΣΙΑ!J4+ΛΑΡΝΑΚΑ!J4+ΛΕΜΕΣΟΣ!J4+ΑΜΜΟΧΩΣΤΟΣ!J4+ΠΑΦΟΣ!J4</f>
        <v>1095</v>
      </c>
      <c r="K4">
        <f>ΛΕΥΚΩΣΙΑ!K4+ΛΑΡΝΑΚΑ!K4+ΛΕΜΕΣΟΣ!K4+ΑΜΜΟΧΩΣΤΟΣ!K4+ΠΑΦΟΣ!K4</f>
        <v>1155</v>
      </c>
      <c r="L4">
        <f>ΛΕΥΚΩΣΙΑ!L4+ΛΑΡΝΑΚΑ!L4+ΛΕΜΕΣΟΣ!L4+ΑΜΜΟΧΩΣΤΟΣ!L4+ΠΑΦΟΣ!L4</f>
        <v>1372</v>
      </c>
      <c r="M4">
        <f>ΛΕΥΚΩΣΙΑ!M4+ΛΑΡΝΑΚΑ!M4+ΛΕΜΕΣΟΣ!M4+ΑΜΜΟΧΩΣΤΟΣ!M4+ΠΑΦΟΣ!M4</f>
        <v>1453</v>
      </c>
      <c r="N4">
        <f>SUM(B4:M4)</f>
        <v>12941</v>
      </c>
    </row>
    <row r="5" spans="1:15" hidden="1" x14ac:dyDescent="0.2">
      <c r="A5" s="3" t="s">
        <v>2</v>
      </c>
      <c r="B5" s="7">
        <f>ΛΕΥΚΩΣΙΑ!B5+ΛΑΡΝΑΚΑ!B5+ΛΕΜΕΣΟΣ!B5+ΑΜΜΟΧΩΣΤΟΣ!B5+ΠΑΦΟΣ!B5</f>
        <v>222745169.45000002</v>
      </c>
      <c r="C5" s="7">
        <f>ΛΕΥΚΩΣΙΑ!C5+ΛΑΡΝΑΚΑ!C5+ΛΕΜΕΣΟΣ!C5+ΑΜΜΟΧΩΣΤΟΣ!C5+ΠΑΦΟΣ!C5</f>
        <v>203081940.63000003</v>
      </c>
      <c r="D5" s="7">
        <f>ΛΕΥΚΩΣΙΑ!D5+ΛΑΡΝΑΚΑ!D5+ΛΕΜΕΣΟΣ!D5+ΑΜΜΟΧΩΣΤΟΣ!D5+ΠΑΦΟΣ!D5</f>
        <v>225870751.27000001</v>
      </c>
      <c r="E5" s="7">
        <f>ΛΕΥΚΩΣΙΑ!E5+ΛΑΡΝΑΚΑ!E5+ΛΕΜΕΣΟΣ!E5+ΑΜΜΟΧΩΣΤΟΣ!E5+ΠΑΦΟΣ!E5</f>
        <v>229653136.44</v>
      </c>
      <c r="F5" s="7">
        <f>ΛΕΥΚΩΣΙΑ!F5+ΛΑΡΝΑΚΑ!F5+ΛΕΜΕΣΟΣ!F5+ΑΜΜΟΧΩΣΤΟΣ!F5+ΠΑΦΟΣ!F5</f>
        <v>265467905.53</v>
      </c>
      <c r="G5" s="7">
        <f>ΛΕΥΚΩΣΙΑ!G5+ΛΑΡΝΑΚΑ!G5+ΛΕΜΕΣΟΣ!G5+ΑΜΜΟΧΩΣΤΟΣ!G5+ΠΑΦΟΣ!G5</f>
        <v>260943766.08000001</v>
      </c>
      <c r="H5" s="7">
        <f>ΛΕΥΚΩΣΙΑ!H5+ΛΑΡΝΑΚΑ!H5+ΛΕΜΕΣΟΣ!H5+ΑΜΜΟΧΩΣΤΟΣ!H5+ΠΑΦΟΣ!H5</f>
        <v>287389985.36000001</v>
      </c>
      <c r="I5" s="7">
        <f>ΛΕΥΚΩΣΙΑ!I5+ΛΑΡΝΑΚΑ!I5+ΛΕΜΕΣΟΣ!I5+ΑΜΜΟΧΩΣΤΟΣ!I5+ΠΑΦΟΣ!I5</f>
        <v>228275309.53999999</v>
      </c>
      <c r="J5" s="7">
        <f>ΛΕΥΚΩΣΙΑ!J5+ΛΑΡΝΑΚΑ!J5+ΛΕΜΕΣΟΣ!J5+ΑΜΜΟΧΩΣΤΟΣ!J5+ΠΑΦΟΣ!J5</f>
        <v>253797563.68000001</v>
      </c>
      <c r="K5" s="7">
        <f>ΛΕΥΚΩΣΙΑ!K5+ΛΑΡΝΑΚΑ!K5+ΛΕΜΕΣΟΣ!K5+ΑΜΜΟΧΩΣΤΟΣ!K5+ΠΑΦΟΣ!K5</f>
        <v>278234711.18000001</v>
      </c>
      <c r="L5" s="7">
        <f>ΛΕΥΚΩΣΙΑ!L5+ΛΑΡΝΑΚΑ!L5+ΛΕΜΕΣΟΣ!L5+ΑΜΜΟΧΩΣΤΟΣ!L5+ΠΑΦΟΣ!L5</f>
        <v>274284045.53000003</v>
      </c>
      <c r="M5" s="7">
        <f>ΛΕΥΚΩΣΙΑ!M5+ΛΑΡΝΑΚΑ!M5+ΛΕΜΕΣΟΣ!M5+ΑΜΜΟΧΩΣΤΟΣ!M5+ΠΑΦΟΣ!M5</f>
        <v>344101283.48000002</v>
      </c>
      <c r="N5" s="7">
        <f>SUM(B5:M5)</f>
        <v>3073845568.1699996</v>
      </c>
    </row>
    <row r="6" spans="1:15" hidden="1" x14ac:dyDescent="0.2">
      <c r="A6" s="3"/>
      <c r="C6" s="7"/>
      <c r="D6" s="7"/>
      <c r="E6" s="7"/>
      <c r="F6" s="7"/>
      <c r="G6" s="7"/>
      <c r="H6" s="7"/>
      <c r="I6" s="7"/>
      <c r="J6" s="7"/>
      <c r="K6" s="7"/>
    </row>
    <row r="7" spans="1:15" hidden="1" x14ac:dyDescent="0.2">
      <c r="A7" s="2" t="s">
        <v>3</v>
      </c>
      <c r="B7">
        <f>ΛΕΥΚΩΣΙΑ!B7+ΛΑΡΝΑΚΑ!B7+ΛΕΜΕΣΟΣ!B7+ΑΜΜΟΧΩΣΤΟΣ!B7+ΠΑΦΟΣ!B7</f>
        <v>432</v>
      </c>
      <c r="C7">
        <f>ΛΕΥΚΩΣΙΑ!C7+ΛΑΡΝΑΚΑ!C7+ΛΕΜΕΣΟΣ!C7+ΑΜΜΟΧΩΣΤΟΣ!C7+ΠΑΦΟΣ!C7</f>
        <v>486</v>
      </c>
      <c r="D7">
        <f>ΛΕΥΚΩΣΙΑ!D7+ΛΑΡΝΑΚΑ!D7+ΛΕΜΕΣΟΣ!D7+ΑΜΜΟΧΩΣΤΟΣ!D7+ΠΑΦΟΣ!D7</f>
        <v>538</v>
      </c>
      <c r="E7">
        <f>ΛΕΥΚΩΣΙΑ!E7+ΛΑΡΝΑΚΑ!E7+ΛΕΜΕΣΟΣ!E7+ΑΜΜΟΧΩΣΤΟΣ!E7+ΠΑΦΟΣ!E7</f>
        <v>483</v>
      </c>
      <c r="F7">
        <f>ΛΕΥΚΩΣΙΑ!F7+ΛΑΡΝΑΚΑ!F7+ΛΕΜΕΣΟΣ!F7+ΑΜΜΟΧΩΣΤΟΣ!F7+ΠΑΦΟΣ!F7</f>
        <v>724</v>
      </c>
      <c r="G7">
        <f>ΛΕΥΚΩΣΙΑ!G7+ΛΑΡΝΑΚΑ!G7+ΛΕΜΕΣΟΣ!G7+ΑΜΜΟΧΩΣΤΟΣ!G7+ΠΑΦΟΣ!G7</f>
        <v>739</v>
      </c>
      <c r="H7">
        <f>ΛΕΥΚΩΣΙΑ!H7+ΛΑΡΝΑΚΑ!H7+ΛΕΜΕΣΟΣ!H7+ΑΜΜΟΧΩΣΤΟΣ!H7+ΠΑΦΟΣ!H7</f>
        <v>592</v>
      </c>
      <c r="I7">
        <f>ΛΕΥΚΩΣΙΑ!I7+ΛΑΡΝΑΚΑ!I7+ΛΕΜΕΣΟΣ!I7+ΑΜΜΟΧΩΣΤΟΣ!I7+ΠΑΦΟΣ!I7</f>
        <v>562</v>
      </c>
      <c r="J7">
        <f>ΛΕΥΚΩΣΙΑ!J7+ΛΑΡΝΑΚΑ!J7+ΛΕΜΕΣΟΣ!J7+ΑΜΜΟΧΩΣΤΟΣ!J7+ΠΑΦΟΣ!J7</f>
        <v>623</v>
      </c>
      <c r="K7">
        <f>ΛΕΥΚΩΣΙΑ!K7+ΛΑΡΝΑΚΑ!K7+ΛΕΜΕΣΟΣ!K7+ΑΜΜΟΧΩΣΤΟΣ!K7+ΠΑΦΟΣ!K7</f>
        <v>705</v>
      </c>
      <c r="L7">
        <f>ΛΕΥΚΩΣΙΑ!L7+ΛΑΡΝΑΚΑ!L7+ΛΕΜΕΣΟΣ!L7+ΑΜΜΟΧΩΣΤΟΣ!L7+ΠΑΦΟΣ!L7</f>
        <v>647</v>
      </c>
      <c r="M7">
        <f>ΛΕΥΚΩΣΙΑ!M7+ΛΑΡΝΑΚΑ!M7+ΛΕΜΕΣΟΣ!M7+ΑΜΜΟΧΩΣΤΟΣ!M7+ΠΑΦΟΣ!M7</f>
        <v>782</v>
      </c>
      <c r="N7">
        <f>SUM(B7:M7)</f>
        <v>7313</v>
      </c>
    </row>
    <row r="8" spans="1:15" hidden="1" x14ac:dyDescent="0.2">
      <c r="A8" s="3" t="s">
        <v>42</v>
      </c>
      <c r="B8">
        <f>ΛΕΥΚΩΣΙΑ!B8+ΛΑΡΝΑΚΑ!B8+ΛΕΜΕΣΟΣ!B8+ΑΜΜΟΧΩΣΤΟΣ!B8+ΠΑΦΟΣ!B8</f>
        <v>496</v>
      </c>
      <c r="C8">
        <f>ΛΕΥΚΩΣΙΑ!C8+ΛΑΡΝΑΚΑ!C8+ΛΕΜΕΣΟΣ!C8+ΑΜΜΟΧΩΣΤΟΣ!C8+ΠΑΦΟΣ!C8</f>
        <v>530</v>
      </c>
      <c r="D8">
        <f>ΛΕΥΚΩΣΙΑ!D8+ΛΑΡΝΑΚΑ!D8+ΛΕΜΕΣΟΣ!D8+ΑΜΜΟΧΩΣΤΟΣ!D8+ΠΑΦΟΣ!D8</f>
        <v>586</v>
      </c>
      <c r="E8">
        <f>ΛΕΥΚΩΣΙΑ!E8+ΛΑΡΝΑΚΑ!E8+ΛΕΜΕΣΟΣ!E8+ΑΜΜΟΧΩΣΤΟΣ!E8+ΠΑΦΟΣ!E8</f>
        <v>518</v>
      </c>
      <c r="F8">
        <f>ΛΕΥΚΩΣΙΑ!F8+ΛΑΡΝΑΚΑ!F8+ΛΕΜΕΣΟΣ!F8+ΑΜΜΟΧΩΣΤΟΣ!F8+ΠΑΦΟΣ!F8</f>
        <v>809</v>
      </c>
      <c r="G8">
        <f>ΛΕΥΚΩΣΙΑ!G8+ΛΑΡΝΑΚΑ!G8+ΛΕΜΕΣΟΣ!G8+ΑΜΜΟΧΩΣΤΟΣ!G8+ΠΑΦΟΣ!G8</f>
        <v>846</v>
      </c>
      <c r="H8">
        <f>ΛΕΥΚΩΣΙΑ!H8+ΛΑΡΝΑΚΑ!H8+ΛΕΜΕΣΟΣ!H8+ΑΜΜΟΧΩΣΤΟΣ!H8+ΠΑΦΟΣ!H8</f>
        <v>641</v>
      </c>
      <c r="I8">
        <f>ΛΕΥΚΩΣΙΑ!I8+ΛΑΡΝΑΚΑ!I8+ΛΕΜΕΣΟΣ!I8+ΑΜΜΟΧΩΣΤΟΣ!I8+ΠΑΦΟΣ!I8</f>
        <v>613</v>
      </c>
      <c r="J8">
        <f>ΛΕΥΚΩΣΙΑ!J8+ΛΑΡΝΑΚΑ!J8+ΛΕΜΕΣΟΣ!J8+ΑΜΜΟΧΩΣΤΟΣ!J8+ΠΑΦΟΣ!J8</f>
        <v>668</v>
      </c>
      <c r="K8">
        <f>ΛΕΥΚΩΣΙΑ!K8+ΛΑΡΝΑΚΑ!K8+ΛΕΜΕΣΟΣ!K8+ΑΜΜΟΧΩΣΤΟΣ!K8+ΠΑΦΟΣ!K8</f>
        <v>788</v>
      </c>
      <c r="L8">
        <f>ΛΕΥΚΩΣΙΑ!L8+ΛΑΡΝΑΚΑ!L8+ΛΕΜΕΣΟΣ!L8+ΑΜΜΟΧΩΣΤΟΣ!L8+ΠΑΦΟΣ!L8</f>
        <v>707</v>
      </c>
      <c r="M8">
        <f>ΛΕΥΚΩΣΙΑ!M8+ΛΑΡΝΑΚΑ!M8+ΛΕΜΕΣΟΣ!M8+ΑΜΜΟΧΩΣΤΟΣ!M8+ΠΑΦΟΣ!M8</f>
        <v>863</v>
      </c>
      <c r="N8">
        <f>SUM(B8:M8)</f>
        <v>8065</v>
      </c>
    </row>
    <row r="9" spans="1:15" hidden="1" x14ac:dyDescent="0.2">
      <c r="A9" s="3" t="s">
        <v>4</v>
      </c>
      <c r="B9" s="7">
        <f>ΛΕΥΚΩΣΙΑ!B9+ΛΑΡΝΑΚΑ!B9+ΛΕΜΕΣΟΣ!B9+ΑΜΜΟΧΩΣΤΟΣ!B9+ΠΑΦΟΣ!B9</f>
        <v>46280108.939999998</v>
      </c>
      <c r="C9" s="7">
        <f>ΛΕΥΚΩΣΙΑ!C9+ΛΑΡΝΑΚΑ!C9+ΛΕΜΕΣΟΣ!C9+ΑΜΜΟΧΩΣΤΟΣ!C9+ΠΑΦΟΣ!C9</f>
        <v>55058019.120000005</v>
      </c>
      <c r="D9" s="7">
        <f>ΛΕΥΚΩΣΙΑ!D9+ΛΑΡΝΑΚΑ!D9+ΛΕΜΕΣΟΣ!D9+ΑΜΜΟΧΩΣΤΟΣ!D9+ΠΑΦΟΣ!D9</f>
        <v>72042533.889999986</v>
      </c>
      <c r="E9" s="7">
        <f>ΛΕΥΚΩΣΙΑ!E9+ΛΑΡΝΑΚΑ!E9+ΛΕΜΕΣΟΣ!E9+ΑΜΜΟΧΩΣΤΟΣ!E9+ΠΑΦΟΣ!E9</f>
        <v>48374799.670000002</v>
      </c>
      <c r="F9" s="7">
        <f>ΛΕΥΚΩΣΙΑ!F9+ΛΑΡΝΑΚΑ!F9+ΛΕΜΕΣΟΣ!F9+ΑΜΜΟΧΩΣΤΟΣ!F9+ΠΑΦΟΣ!F9</f>
        <v>133314427.44</v>
      </c>
      <c r="G9" s="7">
        <f>ΛΕΥΚΩΣΙΑ!G9+ΛΑΡΝΑΚΑ!G9+ΛΕΜΕΣΟΣ!G9+ΑΜΜΟΧΩΣΤΟΣ!G9+ΠΑΦΟΣ!G9</f>
        <v>98233283.020000011</v>
      </c>
      <c r="H9" s="7">
        <f>ΛΕΥΚΩΣΙΑ!H9+ΛΑΡΝΑΚΑ!H9+ΛΕΜΕΣΟΣ!H9+ΑΜΜΟΧΩΣΤΟΣ!H9+ΠΑΦΟΣ!H9</f>
        <v>84808354.159999996</v>
      </c>
      <c r="I9" s="7">
        <f>ΛΕΥΚΩΣΙΑ!I9+ΛΑΡΝΑΚΑ!I9+ΛΕΜΕΣΟΣ!I9+ΑΜΜΟΧΩΣΤΟΣ!I9+ΠΑΦΟΣ!I9</f>
        <v>75162730.950000003</v>
      </c>
      <c r="J9" s="7">
        <f>ΛΕΥΚΩΣΙΑ!J9+ΛΑΡΝΑΚΑ!J9+ΛΕΜΕΣΟΣ!J9+ΑΜΜΟΧΩΣΤΟΣ!J9+ΠΑΦΟΣ!J9</f>
        <v>75668110.5</v>
      </c>
      <c r="K9" s="7">
        <f>ΛΕΥΚΩΣΙΑ!K9+ΛΑΡΝΑΚΑ!K9+ΛΕΜΕΣΟΣ!K9+ΑΜΜΟΧΩΣΤΟΣ!K9+ΠΑΦΟΣ!K9</f>
        <v>70081579.25</v>
      </c>
      <c r="L9" s="7">
        <f>ΛΕΥΚΩΣΙΑ!L9+ΛΑΡΝΑΚΑ!L9+ΛΕΜΕΣΟΣ!L9+ΑΜΜΟΧΩΣΤΟΣ!L9+ΠΑΦΟΣ!L9</f>
        <v>70340605.520000011</v>
      </c>
      <c r="M9" s="7">
        <f>ΛΕΥΚΩΣΙΑ!M9+ΛΑΡΝΑΚΑ!M9+ΛΕΜΕΣΟΣ!M9+ΑΜΜΟΧΩΣΤΟΣ!M9+ΠΑΦΟΣ!M9</f>
        <v>100983795.13999999</v>
      </c>
      <c r="N9" s="7">
        <f>SUM(B9:M9)</f>
        <v>930348347.60000002</v>
      </c>
    </row>
    <row r="10" spans="1:15" hidden="1" x14ac:dyDescent="0.2">
      <c r="A10" s="3" t="s">
        <v>5</v>
      </c>
      <c r="B10" s="7">
        <f>ΛΕΥΚΩΣΙΑ!B10+ΛΑΡΝΑΚΑ!B10+ΛΕΜΕΣΟΣ!B10+ΑΜΜΟΧΩΣΤΟΣ!B10+ΠΑΦΟΣ!B10</f>
        <v>63572770.369999997</v>
      </c>
      <c r="C10" s="7">
        <f>ΛΕΥΚΩΣΙΑ!C10+ΛΑΡΝΑΚΑ!C10+ΛΕΜΕΣΟΣ!C10+ΑΜΜΟΧΩΣΤΟΣ!C10+ΠΑΦΟΣ!C10</f>
        <v>78183842.650000006</v>
      </c>
      <c r="D10" s="7">
        <f>ΛΕΥΚΩΣΙΑ!D10+ΛΑΡΝΑΚΑ!D10+ΛΕΜΕΣΟΣ!D10+ΑΜΜΟΧΩΣΤΟΣ!D10+ΠΑΦΟΣ!D10</f>
        <v>94945797.379999995</v>
      </c>
      <c r="E10" s="7">
        <f>ΛΕΥΚΩΣΙΑ!E10+ΛΑΡΝΑΚΑ!E10+ΛΕΜΕΣΟΣ!E10+ΑΜΜΟΧΩΣΤΟΣ!E10+ΠΑΦΟΣ!E10</f>
        <v>66812565.179999992</v>
      </c>
      <c r="F10" s="7">
        <f>ΛΕΥΚΩΣΙΑ!F10+ΛΑΡΝΑΚΑ!F10+ΛΕΜΕΣΟΣ!F10+ΑΜΜΟΧΩΣΤΟΣ!F10+ΠΑΦΟΣ!F10</f>
        <v>174885261.5</v>
      </c>
      <c r="G10" s="7">
        <f>ΛΕΥΚΩΣΙΑ!G10+ΛΑΡΝΑΚΑ!G10+ΛΕΜΕΣΟΣ!G10+ΑΜΜΟΧΩΣΤΟΣ!G10+ΠΑΦΟΣ!G10</f>
        <v>135177370.51999998</v>
      </c>
      <c r="H10" s="7">
        <f>ΛΕΥΚΩΣΙΑ!H10+ΛΑΡΝΑΚΑ!H10+ΛΕΜΕΣΟΣ!H10+ΑΜΜΟΧΩΣΤΟΣ!H10+ΠΑΦΟΣ!H10</f>
        <v>111555758.12</v>
      </c>
      <c r="I10" s="7">
        <f>ΛΕΥΚΩΣΙΑ!I10+ΛΑΡΝΑΚΑ!I10+ΛΕΜΕΣΟΣ!I10+ΑΜΜΟΧΩΣΤΟΣ!I10+ΠΑΦΟΣ!I10</f>
        <v>102755112.69</v>
      </c>
      <c r="J10" s="7">
        <f>ΛΕΥΚΩΣΙΑ!J10+ΛΑΡΝΑΚΑ!J10+ΛΕΜΕΣΟΣ!J10+ΑΜΜΟΧΩΣΤΟΣ!J10+ΠΑΦΟΣ!J10</f>
        <v>104911782.3</v>
      </c>
      <c r="K10" s="7">
        <f>ΛΕΥΚΩΣΙΑ!K10+ΛΑΡΝΑΚΑ!K10+ΛΕΜΕΣΟΣ!K10+ΑΜΜΟΧΩΣΤΟΣ!K10+ΠΑΦΟΣ!K10</f>
        <v>97590070.510000005</v>
      </c>
      <c r="L10" s="7">
        <f>ΛΕΥΚΩΣΙΑ!L10+ΛΑΡΝΑΚΑ!L10+ΛΕΜΕΣΟΣ!L10+ΑΜΜΟΧΩΣΤΟΣ!L10+ΠΑΦΟΣ!L10</f>
        <v>99669403.420000002</v>
      </c>
      <c r="M10" s="7">
        <f>ΛΕΥΚΩΣΙΑ!M10+ΛΑΡΝΑΚΑ!M10+ΛΕΜΕΣΟΣ!M10+ΑΜΜΟΧΩΣΤΟΣ!M10+ΠΑΦΟΣ!M10</f>
        <v>141836403.11000001</v>
      </c>
      <c r="N10" s="7">
        <f>SUM(B10:M10)</f>
        <v>1271896137.75</v>
      </c>
    </row>
    <row r="11" spans="1:15" hidden="1" x14ac:dyDescent="0.2">
      <c r="A11" s="3" t="s">
        <v>6</v>
      </c>
      <c r="B11" s="7">
        <f>ΛΕΥΚΩΣΙΑ!B11+ΛΑΡΝΑΚΑ!B11+ΛΕΜΕΣΟΣ!B11+ΑΜΜΟΧΩΣΤΟΣ!B11+ΠΑΦΟΣ!B11</f>
        <v>1175464</v>
      </c>
      <c r="C11" s="7">
        <f>ΛΕΥΚΩΣΙΑ!C11+ΛΑΡΝΑΚΑ!C11+ΛΕΜΕΣΟΣ!C11+ΑΜΜΟΧΩΣΤΟΣ!C11+ΠΑΦΟΣ!C11</f>
        <v>1694326</v>
      </c>
      <c r="D11" s="7">
        <f>ΛΕΥΚΩΣΙΑ!D11+ΛΑΡΝΑΚΑ!D11+ΛΕΜΕΣΟΣ!D11+ΑΜΜΟΧΩΣΤΟΣ!D11+ΠΑΦΟΣ!D11</f>
        <v>1813727</v>
      </c>
      <c r="E11" s="7">
        <f>ΛΕΥΚΩΣΙΑ!E11+ΛΑΡΝΑΚΑ!E11+ΛΕΜΕΣΟΣ!E11+ΑΜΜΟΧΩΣΤΟΣ!E11+ΠΑΦΟΣ!E11</f>
        <v>1365132</v>
      </c>
      <c r="F11" s="7">
        <f>ΛΕΥΚΩΣΙΑ!F11+ΛΑΡΝΑΚΑ!F11+ΛΕΜΕΣΟΣ!F11+ΑΜΜΟΧΩΣΤΟΣ!F11+ΠΑΦΟΣ!F11</f>
        <v>3128801</v>
      </c>
      <c r="G11" s="7">
        <f>ΛΕΥΚΩΣΙΑ!G11+ΛΑΡΝΑΚΑ!G11+ΛΕΜΕΣΟΣ!G11+ΑΜΜΟΧΩΣΤΟΣ!G11+ΠΑΦΟΣ!G11</f>
        <v>2640108</v>
      </c>
      <c r="H11" s="7">
        <f>ΛΕΥΚΩΣΙΑ!H11+ΛΑΡΝΑΚΑ!H11+ΛΕΜΕΣΟΣ!H11+ΑΜΜΟΧΩΣΤΟΣ!H11+ΠΑΦΟΣ!H11</f>
        <v>1936052</v>
      </c>
      <c r="I11" s="7">
        <f>ΛΕΥΚΩΣΙΑ!I11+ΛΑΡΝΑΚΑ!I11+ΛΕΜΕΣΟΣ!I11+ΑΜΜΟΧΩΣΤΟΣ!I11+ΠΑΦΟΣ!I11</f>
        <v>2106010</v>
      </c>
      <c r="J11" s="7">
        <f>ΛΕΥΚΩΣΙΑ!J11+ΛΑΡΝΑΚΑ!J11+ΛΕΜΕΣΟΣ!J11+ΑΜΜΟΧΩΣΤΟΣ!J11+ΠΑΦΟΣ!J11</f>
        <v>2127361</v>
      </c>
      <c r="K11" s="7">
        <f>ΛΕΥΚΩΣΙΑ!K11+ΛΑΡΝΑΚΑ!K11+ΛΕΜΕΣΟΣ!K11+ΑΜΜΟΧΩΣΤΟΣ!K11+ΠΑΦΟΣ!K11</f>
        <v>1784947</v>
      </c>
      <c r="L11" s="7">
        <f>ΛΕΥΚΩΣΙΑ!L11+ΛΑΡΝΑΚΑ!L11+ΛΕΜΕΣΟΣ!L11+ΑΜΜΟΧΩΣΤΟΣ!L11+ΠΑΦΟΣ!L11</f>
        <v>1980088</v>
      </c>
      <c r="M11" s="7">
        <f>ΛΕΥΚΩΣΙΑ!M11+ΛΑΡΝΑΚΑ!M11+ΛΕΜΕΣΟΣ!M11+ΑΜΜΟΧΩΣΤΟΣ!M11+ΠΑΦΟΣ!M11</f>
        <v>2837232</v>
      </c>
      <c r="N11" s="7">
        <f>SUM(B11:M11)</f>
        <v>24589248</v>
      </c>
    </row>
    <row r="12" spans="1:15" hidden="1" x14ac:dyDescent="0.2">
      <c r="A12" s="3"/>
      <c r="C12" s="7"/>
      <c r="D12" s="7"/>
      <c r="E12" s="7"/>
      <c r="F12" s="7"/>
      <c r="G12" s="7"/>
      <c r="H12" s="7"/>
      <c r="I12" s="7"/>
      <c r="J12" s="7"/>
      <c r="K12" s="7"/>
    </row>
    <row r="13" spans="1:15" hidden="1" x14ac:dyDescent="0.2">
      <c r="A13" s="2" t="s">
        <v>7</v>
      </c>
      <c r="B13">
        <f>ΛΕΥΚΩΣΙΑ!B13+ΛΑΡΝΑΚΑ!B13+ΛΕΜΕΣΟΣ!B13+ΑΜΜΟΧΩΣΤΟΣ!B13+ΠΑΦΟΣ!B13</f>
        <v>8</v>
      </c>
      <c r="C13">
        <f>ΛΕΥΚΩΣΙΑ!C13+ΛΑΡΝΑΚΑ!C13+ΛΕΜΕΣΟΣ!C13+ΑΜΜΟΧΩΣΤΟΣ!C13+ΠΑΦΟΣ!C13</f>
        <v>10</v>
      </c>
      <c r="D13">
        <f>ΛΕΥΚΩΣΙΑ!D13+ΛΑΡΝΑΚΑ!D13+ΛΕΜΕΣΟΣ!D13+ΑΜΜΟΧΩΣΤΟΣ!D13+ΠΑΦΟΣ!D13</f>
        <v>10</v>
      </c>
      <c r="E13" s="6">
        <f>ΛΕΥΚΩΣΙΑ!E13+ΛΑΡΝΑΚΑ!E13+ΛΕΜΕΣΟΣ!E13+ΑΜΜΟΧΩΣΤΟΣ!E13+ΠΑΦΟΣ!E13</f>
        <v>8</v>
      </c>
      <c r="F13" s="6">
        <f>ΛΕΥΚΩΣΙΑ!F13+ΛΑΡΝΑΚΑ!F13+ΛΕΜΕΣΟΣ!F13+ΑΜΜΟΧΩΣΤΟΣ!F13+ΠΑΦΟΣ!F13</f>
        <v>23</v>
      </c>
      <c r="G13" s="6">
        <f>ΛΕΥΚΩΣΙΑ!G13+ΛΑΡΝΑΚΑ!G13+ΛΕΜΕΣΟΣ!G13+ΑΜΜΟΧΩΣΤΟΣ!G13+ΠΑΦΟΣ!G13</f>
        <v>14</v>
      </c>
      <c r="H13" s="6">
        <f>ΛΕΥΚΩΣΙΑ!H13+ΛΑΡΝΑΚΑ!H13+ΛΕΜΕΣΟΣ!H13+ΑΜΜΟΧΩΣΤΟΣ!H13+ΠΑΦΟΣ!H13</f>
        <v>8</v>
      </c>
      <c r="I13" s="6">
        <f>ΛΕΥΚΩΣΙΑ!I13+ΛΑΡΝΑΚΑ!I13+ΛΕΜΕΣΟΣ!I13+ΑΜΜΟΧΩΣΤΟΣ!I13+ΠΑΦΟΣ!I13</f>
        <v>15</v>
      </c>
      <c r="J13" s="6">
        <f>ΛΕΥΚΩΣΙΑ!J13+ΛΑΡΝΑΚΑ!J13+ΛΕΜΕΣΟΣ!J13+ΑΜΜΟΧΩΣΤΟΣ!J13+ΠΑΦΟΣ!J13</f>
        <v>9</v>
      </c>
      <c r="K13" s="6">
        <f>ΛΕΥΚΩΣΙΑ!K13+ΛΑΡΝΑΚΑ!K13+ΛΕΜΕΣΟΣ!K13+ΑΜΜΟΧΩΣΤΟΣ!K13+ΠΑΦΟΣ!K13</f>
        <v>8</v>
      </c>
      <c r="L13">
        <f>ΛΕΥΚΩΣΙΑ!L13+ΛΑΡΝΑΚΑ!L13+ΛΕΜΕΣΟΣ!L13+ΑΜΜΟΧΩΣΤΟΣ!L13+ΠΑΦΟΣ!L13</f>
        <v>9</v>
      </c>
      <c r="M13">
        <f>ΛΕΥΚΩΣΙΑ!M13+ΛΑΡΝΑΚΑ!M13+ΛΕΜΕΣΟΣ!M13+ΑΜΜΟΧΩΣΤΟΣ!M13+ΠΑΦΟΣ!M13</f>
        <v>8</v>
      </c>
      <c r="N13">
        <f>SUM(B13:M13)</f>
        <v>130</v>
      </c>
    </row>
    <row r="14" spans="1:15" hidden="1" x14ac:dyDescent="0.2">
      <c r="A14" s="3" t="s">
        <v>42</v>
      </c>
      <c r="B14">
        <f>ΛΕΥΚΩΣΙΑ!B14+ΛΑΡΝΑΚΑ!B14+ΛΕΜΕΣΟΣ!B14+ΑΜΜΟΧΩΣΤΟΣ!B14+ΠΑΦΟΣ!B14</f>
        <v>10</v>
      </c>
      <c r="C14">
        <f>ΛΕΥΚΩΣΙΑ!C14+ΛΑΡΝΑΚΑ!C14+ΛΕΜΕΣΟΣ!C14+ΑΜΜΟΧΩΣΤΟΣ!C14+ΠΑΦΟΣ!C14</f>
        <v>14</v>
      </c>
      <c r="D14">
        <f>ΛΕΥΚΩΣΙΑ!D14+ΛΑΡΝΑΚΑ!D14+ΛΕΜΕΣΟΣ!D14+ΑΜΜΟΧΩΣΤΟΣ!D14+ΠΑΦΟΣ!D14</f>
        <v>17</v>
      </c>
      <c r="E14" s="6">
        <f>ΛΕΥΚΩΣΙΑ!E14+ΛΑΡΝΑΚΑ!E14+ΛΕΜΕΣΟΣ!E14+ΑΜΜΟΧΩΣΤΟΣ!E14+ΠΑΦΟΣ!E14</f>
        <v>11</v>
      </c>
      <c r="F14" s="6">
        <f>ΛΕΥΚΩΣΙΑ!F14+ΛΑΡΝΑΚΑ!F14+ΛΕΜΕΣΟΣ!F14+ΑΜΜΟΧΩΣΤΟΣ!F14+ΠΑΦΟΣ!F14</f>
        <v>30</v>
      </c>
      <c r="G14" s="6">
        <f>ΛΕΥΚΩΣΙΑ!G14+ΛΑΡΝΑΚΑ!G14+ΛΕΜΕΣΟΣ!G14+ΑΜΜΟΧΩΣΤΟΣ!G14+ΠΑΦΟΣ!G14</f>
        <v>16</v>
      </c>
      <c r="H14" s="6">
        <f>ΛΕΥΚΩΣΙΑ!H14+ΛΑΡΝΑΚΑ!H14+ΛΕΜΕΣΟΣ!H14+ΑΜΜΟΧΩΣΤΟΣ!H14+ΠΑΦΟΣ!H14</f>
        <v>8</v>
      </c>
      <c r="I14" s="6">
        <f>ΛΕΥΚΩΣΙΑ!I14+ΛΑΡΝΑΚΑ!I14+ΛΕΜΕΣΟΣ!I14+ΑΜΜΟΧΩΣΤΟΣ!I14+ΠΑΦΟΣ!I14</f>
        <v>16</v>
      </c>
      <c r="J14" s="6">
        <f>ΛΕΥΚΩΣΙΑ!J14+ΛΑΡΝΑΚΑ!J14+ΛΕΜΕΣΟΣ!J14+ΑΜΜΟΧΩΣΤΟΣ!J14+ΠΑΦΟΣ!J14</f>
        <v>9</v>
      </c>
      <c r="K14" s="6">
        <f>ΛΕΥΚΩΣΙΑ!K14+ΛΑΡΝΑΚΑ!K14+ΛΕΜΕΣΟΣ!K14+ΑΜΜΟΧΩΣΤΟΣ!K14+ΠΑΦΟΣ!K14</f>
        <v>11</v>
      </c>
      <c r="L14">
        <f>ΛΕΥΚΩΣΙΑ!L14+ΛΑΡΝΑΚΑ!L14+ΛΕΜΕΣΟΣ!L14+ΑΜΜΟΧΩΣΤΟΣ!L14+ΠΑΦΟΣ!L14</f>
        <v>10</v>
      </c>
      <c r="M14">
        <f>ΛΕΥΚΩΣΙΑ!M14+ΛΑΡΝΑΚΑ!M14+ΛΕΜΕΣΟΣ!M14+ΑΜΜΟΧΩΣΤΟΣ!M14+ΠΑΦΟΣ!M14</f>
        <v>8</v>
      </c>
      <c r="N14">
        <f>SUM(B14:M14)</f>
        <v>160</v>
      </c>
    </row>
    <row r="15" spans="1:15" hidden="1" x14ac:dyDescent="0.2">
      <c r="A15" s="3" t="s">
        <v>8</v>
      </c>
      <c r="B15" s="7">
        <f>ΛΕΥΚΩΣΙΑ!B15+ΛΑΡΝΑΚΑ!B15+ΛΕΜΕΣΟΣ!B15+ΑΜΜΟΧΩΣΤΟΣ!B15+ΠΑΦΟΣ!B15</f>
        <v>1190800</v>
      </c>
      <c r="C15" s="7">
        <f>ΛΕΥΚΩΣΙΑ!C15+ΛΑΡΝΑΚΑ!C15+ΛΕΜΕΣΟΣ!C15+ΑΜΜΟΧΩΣΤΟΣ!C15+ΠΑΦΟΣ!C15</f>
        <v>2012100</v>
      </c>
      <c r="D15" s="7">
        <f>ΛΕΥΚΩΣΙΑ!D15+ΛΑΡΝΑΚΑ!D15+ΛΕΜΕΣΟΣ!D15+ΑΜΜΟΧΩΣΤΟΣ!D15+ΠΑΦΟΣ!D15</f>
        <v>7545000</v>
      </c>
      <c r="E15" s="7">
        <f>ΛΕΥΚΩΣΙΑ!E15+ΛΑΡΝΑΚΑ!E15+ΛΕΜΕΣΟΣ!E15+ΑΜΜΟΧΩΣΤΟΣ!E15+ΠΑΦΟΣ!E15</f>
        <v>3145550</v>
      </c>
      <c r="F15" s="7">
        <f>ΛΕΥΚΩΣΙΑ!F15+ΛΑΡΝΑΚΑ!F15+ΛΕΜΕΣΟΣ!F15+ΑΜΜΟΧΩΣΤΟΣ!F15+ΠΑΦΟΣ!F15</f>
        <v>4423975.33</v>
      </c>
      <c r="G15" s="7">
        <f>ΛΕΥΚΩΣΙΑ!G15+ΛΑΡΝΑΚΑ!G15+ΛΕΜΕΣΟΣ!G15+ΑΜΜΟΧΩΣΤΟΣ!G15+ΠΑΦΟΣ!G15</f>
        <v>3574000</v>
      </c>
      <c r="H15" s="7">
        <f>ΛΕΥΚΩΣΙΑ!H15+ΛΑΡΝΑΚΑ!H15+ΛΕΜΕΣΟΣ!H15+ΑΜΜΟΧΩΣΤΟΣ!H15+ΠΑΦΟΣ!H15</f>
        <v>2147000</v>
      </c>
      <c r="I15" s="7">
        <f>ΛΕΥΚΩΣΙΑ!I15+ΛΑΡΝΑΚΑ!I15+ΛΕΜΕΣΟΣ!I15+ΑΜΜΟΧΩΣΤΟΣ!I15+ΠΑΦΟΣ!I15</f>
        <v>4017711</v>
      </c>
      <c r="J15" s="7">
        <f>ΛΕΥΚΩΣΙΑ!J15+ΛΑΡΝΑΚΑ!J15+ΛΕΜΕΣΟΣ!J15+ΑΜΜΟΧΩΣΤΟΣ!J15+ΠΑΦΟΣ!J15</f>
        <v>3566000</v>
      </c>
      <c r="K15" s="7">
        <f>ΛΕΥΚΩΣΙΑ!K15+ΛΑΡΝΑΚΑ!K15+ΛΕΜΕΣΟΣ!K15+ΑΜΜΟΧΩΣΤΟΣ!K15+ΠΑΦΟΣ!K15</f>
        <v>923000</v>
      </c>
      <c r="L15" s="7">
        <f>ΛΕΥΚΩΣΙΑ!L15+ΛΑΡΝΑΚΑ!L15+ΛΕΜΕΣΟΣ!L15+ΑΜΜΟΧΩΣΤΟΣ!L15+ΠΑΦΟΣ!L15</f>
        <v>1138112</v>
      </c>
      <c r="M15" s="7">
        <f>ΛΕΥΚΩΣΙΑ!M15+ΛΑΡΝΑΚΑ!M15+ΛΕΜΕΣΟΣ!M15+ΑΜΜΟΧΩΣΤΟΣ!M15+ΠΑΦΟΣ!M15</f>
        <v>1137050</v>
      </c>
      <c r="N15" s="7">
        <f>SUM(B15:M15)</f>
        <v>34820298.329999998</v>
      </c>
    </row>
    <row r="16" spans="1:15" hidden="1" x14ac:dyDescent="0.2">
      <c r="A16" s="3" t="s">
        <v>9</v>
      </c>
      <c r="B16" s="7">
        <f>ΛΕΥΚΩΣΙΑ!B16+ΛΑΡΝΑΚΑ!B16+ΛΕΜΕΣΟΣ!B16+ΑΜΜΟΧΩΣΤΟΣ!B16+ΠΑΦΟΣ!B16</f>
        <v>1830000</v>
      </c>
      <c r="C16" s="7">
        <f>ΛΕΥΚΩΣΙΑ!C16+ΛΑΡΝΑΚΑ!C16+ΛΕΜΕΣΟΣ!C16+ΑΜΜΟΧΩΣΤΟΣ!C16+ΠΑΦΟΣ!C16</f>
        <v>3737000</v>
      </c>
      <c r="D16" s="7">
        <f>ΛΕΥΚΩΣΙΑ!D16+ΛΑΡΝΑΚΑ!D16+ΛΕΜΕΣΟΣ!D16+ΑΜΜΟΧΩΣΤΟΣ!D16+ΠΑΦΟΣ!D16</f>
        <v>10315000</v>
      </c>
      <c r="E16" s="7">
        <f>ΛΕΥΚΩΣΙΑ!E16+ΛΑΡΝΑΚΑ!E16+ΛΕΜΕΣΟΣ!E16+ΑΜΜΟΧΩΣΤΟΣ!E16+ΠΑΦΟΣ!E16</f>
        <v>5660000</v>
      </c>
      <c r="F16" s="7">
        <f>ΛΕΥΚΩΣΙΑ!F16+ΛΑΡΝΑΚΑ!F16+ΛΕΜΕΣΟΣ!F16+ΑΜΜΟΧΩΣΤΟΣ!F16+ΠΑΦΟΣ!F16</f>
        <v>6707165</v>
      </c>
      <c r="G16" s="7">
        <f>ΛΕΥΚΩΣΙΑ!G16+ΛΑΡΝΑΚΑ!G16+ΛΕΜΕΣΟΣ!G16+ΑΜΜΟΧΩΣΤΟΣ!G16+ΠΑΦΟΣ!G16</f>
        <v>5220000</v>
      </c>
      <c r="H16" s="7">
        <f>ΛΕΥΚΩΣΙΑ!H16+ΛΑΡΝΑΚΑ!H16+ΛΕΜΕΣΟΣ!H16+ΑΜΜΟΧΩΣΤΟΣ!H16+ΠΑΦΟΣ!H16</f>
        <v>2960000</v>
      </c>
      <c r="I16" s="7">
        <f>ΛΕΥΚΩΣΙΑ!I16+ΛΑΡΝΑΚΑ!I16+ΛΕΜΕΣΟΣ!I16+ΑΜΜΟΧΩΣΤΟΣ!I16+ΠΑΦΟΣ!I16</f>
        <v>6324104.4800000004</v>
      </c>
      <c r="J16" s="7">
        <f>ΛΕΥΚΩΣΙΑ!J16+ΛΑΡΝΑΚΑ!J16+ΛΕΜΕΣΟΣ!J16+ΑΜΜΟΧΩΣΤΟΣ!J16+ΠΑΦΟΣ!J16</f>
        <v>5280000</v>
      </c>
      <c r="K16" s="7">
        <f>ΛΕΥΚΩΣΙΑ!K16+ΛΑΡΝΑΚΑ!K16+ΛΕΜΕΣΟΣ!K16+ΑΜΜΟΧΩΣΤΟΣ!K16+ΠΑΦΟΣ!K16</f>
        <v>1461000</v>
      </c>
      <c r="L16" s="7">
        <f>ΛΕΥΚΩΣΙΑ!L16+ΛΑΡΝΑΚΑ!L16+ΛΕΜΕΣΟΣ!L16+ΑΜΜΟΧΩΣΤΟΣ!L16+ΠΑΦΟΣ!L16</f>
        <v>1983500</v>
      </c>
      <c r="M16" s="7">
        <f>ΛΕΥΚΩΣΙΑ!M16+ΛΑΡΝΑΚΑ!M16+ΛΕΜΕΣΟΣ!M16+ΑΜΜΟΧΩΣΤΟΣ!M16+ΠΑΦΟΣ!M16</f>
        <v>1786000</v>
      </c>
      <c r="N16" s="7">
        <f>SUM(B16:M16)</f>
        <v>53263769.480000004</v>
      </c>
    </row>
    <row r="17" spans="1:14" hidden="1" x14ac:dyDescent="0.2">
      <c r="A17" s="3"/>
      <c r="C17" s="7"/>
      <c r="D17" s="7"/>
      <c r="E17" s="7"/>
      <c r="F17" s="7"/>
      <c r="G17" s="7"/>
      <c r="H17" s="7"/>
      <c r="I17" s="7"/>
      <c r="J17" s="7"/>
      <c r="K17" s="7"/>
    </row>
    <row r="18" spans="1:14" hidden="1" x14ac:dyDescent="0.2">
      <c r="A18" s="2" t="s">
        <v>10</v>
      </c>
      <c r="B18">
        <f>ΛΕΥΚΩΣΙΑ!B18+ΛΑΡΝΑΚΑ!B18+ΛΕΜΕΣΟΣ!B18+ΑΜΜΟΧΩΣΤΟΣ!B18+ΠΑΦΟΣ!B18</f>
        <v>1188</v>
      </c>
      <c r="C18">
        <f>ΛΕΥΚΩΣΙΑ!C18+ΛΑΡΝΑΚΑ!C18+ΛΕΜΕΣΟΣ!C18+ΑΜΜΟΧΩΣΤΟΣ!C18+ΠΑΦΟΣ!C18</f>
        <v>1346</v>
      </c>
      <c r="D18">
        <f>ΛΕΥΚΩΣΙΑ!D18+ΛΑΡΝΑΚΑ!D18+ΛΕΜΕΣΟΣ!D18+ΑΜΜΟΧΩΣΤΟΣ!D18+ΠΑΦΟΣ!D18</f>
        <v>1366</v>
      </c>
      <c r="E18">
        <f>ΛΕΥΚΩΣΙΑ!E18+ΛΑΡΝΑΚΑ!E18+ΛΕΜΕΣΟΣ!E18+ΑΜΜΟΧΩΣΤΟΣ!E18+ΠΑΦΟΣ!E18</f>
        <v>1229</v>
      </c>
      <c r="F18">
        <f>ΛΕΥΚΩΣΙΑ!F18+ΛΑΡΝΑΚΑ!F18+ΛΕΜΕΣΟΣ!F18+ΑΜΜΟΧΩΣΤΟΣ!F18+ΠΑΦΟΣ!F18</f>
        <v>1740</v>
      </c>
      <c r="G18">
        <f>ΛΕΥΚΩΣΙΑ!G18+ΛΑΡΝΑΚΑ!G18+ΛΕΜΕΣΟΣ!G18+ΑΜΜΟΧΩΣΤΟΣ!G18+ΠΑΦΟΣ!G18</f>
        <v>1807</v>
      </c>
      <c r="H18">
        <f>ΛΕΥΚΩΣΙΑ!H18+ΛΑΡΝΑΚΑ!H18+ΛΕΜΕΣΟΣ!H18+ΑΜΜΟΧΩΣΤΟΣ!H18+ΠΑΦΟΣ!H18</f>
        <v>1588</v>
      </c>
      <c r="I18">
        <f>ΛΕΥΚΩΣΙΑ!I18+ΛΑΡΝΑΚΑ!I18+ΛΕΜΕΣΟΣ!I18+ΑΜΜΟΧΩΣΤΟΣ!I18+ΠΑΦΟΣ!I18</f>
        <v>1391</v>
      </c>
      <c r="J18" s="6">
        <f>ΛΕΥΚΩΣΙΑ!J18+ΛΑΡΝΑΚΑ!J18+ΛΕΜΕΣΟΣ!J18+ΑΜΜΟΧΩΣΤΟΣ!J18+ΠΑΦΟΣ!J18</f>
        <v>1589</v>
      </c>
      <c r="K18" s="6">
        <f>ΛΕΥΚΩΣΙΑ!K18+ΛΑΡΝΑΚΑ!K18+ΛΕΜΕΣΟΣ!K18+ΑΜΜΟΧΩΣΤΟΣ!K18+ΠΑΦΟΣ!K18</f>
        <v>1738</v>
      </c>
      <c r="L18">
        <f>ΛΕΥΚΩΣΙΑ!L18+ΛΑΡΝΑΚΑ!L18+ΛΕΜΕΣΟΣ!L18+ΑΜΜΟΧΩΣΤΟΣ!L18+ΠΑΦΟΣ!L18</f>
        <v>1768</v>
      </c>
      <c r="M18">
        <f>ΛΕΥΚΩΣΙΑ!M18+ΛΑΡΝΑΚΑ!M18+ΛΕΜΕΣΟΣ!M18+ΑΜΜΟΧΩΣΤΟΣ!M18+ΠΑΦΟΣ!M18</f>
        <v>2074</v>
      </c>
      <c r="N18">
        <f>SUM(B18:M18)</f>
        <v>18824</v>
      </c>
    </row>
    <row r="19" spans="1:14" hidden="1" x14ac:dyDescent="0.2">
      <c r="A19" s="3" t="s">
        <v>43</v>
      </c>
      <c r="B19">
        <f>ΛΕΥΚΩΣΙΑ!B19+ΛΑΡΝΑΚΑ!B19+ΛΕΜΕΣΟΣ!B19+ΑΜΜΟΧΩΣΤΟΣ!B19+ΠΑΦΟΣ!B19</f>
        <v>1351</v>
      </c>
      <c r="C19">
        <f>ΛΕΥΚΩΣΙΑ!C19+ΛΑΡΝΑΚΑ!C19+ΛΕΜΕΣΟΣ!C19+ΑΜΜΟΧΩΣΤΟΣ!C19+ΠΑΦΟΣ!C19</f>
        <v>1478</v>
      </c>
      <c r="D19">
        <f>ΛΕΥΚΩΣΙΑ!D19+ΛΑΡΝΑΚΑ!D19+ΛΕΜΕΣΟΣ!D19+ΑΜΜΟΧΩΣΤΟΣ!D19+ΠΑΦΟΣ!D19</f>
        <v>1495</v>
      </c>
      <c r="E19">
        <f>ΛΕΥΚΩΣΙΑ!E19+ΛΑΡΝΑΚΑ!E19+ΛΕΜΕΣΟΣ!E19+ΑΜΜΟΧΩΣΤΟΣ!E19+ΠΑΦΟΣ!E19</f>
        <v>1407</v>
      </c>
      <c r="F19">
        <f>ΛΕΥΚΩΣΙΑ!F19+ΛΑΡΝΑΚΑ!F19+ΛΕΜΕΣΟΣ!F19+ΑΜΜΟΧΩΣΤΟΣ!F19+ΠΑΦΟΣ!F19</f>
        <v>1960</v>
      </c>
      <c r="G19">
        <f>ΛΕΥΚΩΣΙΑ!G19+ΛΑΡΝΑΚΑ!G19+ΛΕΜΕΣΟΣ!G19+ΑΜΜΟΧΩΣΤΟΣ!G19+ΠΑΦΟΣ!G19</f>
        <v>2057</v>
      </c>
      <c r="H19">
        <f>ΛΕΥΚΩΣΙΑ!H19+ΛΑΡΝΑΚΑ!H19+ΛΕΜΕΣΟΣ!H19+ΑΜΜΟΧΩΣΤΟΣ!H19+ΠΑΦΟΣ!H19</f>
        <v>1748</v>
      </c>
      <c r="I19">
        <f>ΛΕΥΚΩΣΙΑ!I19+ΛΑΡΝΑΚΑ!I19+ΛΕΜΕΣΟΣ!I19+ΑΜΜΟΧΩΣΤΟΣ!I19+ΠΑΦΟΣ!I19</f>
        <v>1531</v>
      </c>
      <c r="J19">
        <f>ΛΕΥΚΩΣΙΑ!J19+ΛΑΡΝΑΚΑ!J19+ΛΕΜΕΣΟΣ!J19+ΑΜΜΟΧΩΣΤΟΣ!J19+ΠΑΦΟΣ!J19</f>
        <v>1772</v>
      </c>
      <c r="K19">
        <f>ΛΕΥΚΩΣΙΑ!K19+ΛΑΡΝΑΚΑ!K19+ΛΕΜΕΣΟΣ!K19+ΑΜΜΟΧΩΣΤΟΣ!K19+ΠΑΦΟΣ!K19</f>
        <v>1954</v>
      </c>
      <c r="L19">
        <f>ΛΕΥΚΩΣΙΑ!L19+ΛΑΡΝΑΚΑ!L19+ΛΕΜΕΣΟΣ!L19+ΑΜΜΟΧΩΣΤΟΣ!L19+ΠΑΦΟΣ!L19</f>
        <v>2089</v>
      </c>
      <c r="M19">
        <f>ΛΕΥΚΩΣΙΑ!M19+ΛΑΡΝΑΚΑ!M19+ΛΕΜΕΣΟΣ!M19+ΑΜΜΟΧΩΣΤΟΣ!M19+ΠΑΦΟΣ!M19</f>
        <v>2324</v>
      </c>
      <c r="N19">
        <f>SUM(B19:M19)</f>
        <v>21166</v>
      </c>
    </row>
    <row r="20" spans="1:14" hidden="1" x14ac:dyDescent="0.2">
      <c r="A20" s="3" t="s">
        <v>12</v>
      </c>
      <c r="B20" s="7">
        <f>ΛΕΥΚΩΣΙΑ!B20+ΛΑΡΝΑΚΑ!B20+ΛΕΜΕΣΟΣ!B20+ΑΜΜΟΧΩΣΤΟΣ!B20+ΠΑΦΟΣ!B20</f>
        <v>270216078.38999999</v>
      </c>
      <c r="C20" s="7">
        <f>ΛΕΥΚΩΣΙΑ!C20+ΛΑΡΝΑΚΑ!C20+ΛΕΜΕΣΟΣ!C20+ΑΜΜΟΧΩΣΤΟΣ!C20+ΠΑΦΟΣ!C20</f>
        <v>260152059.75</v>
      </c>
      <c r="D20" s="7">
        <f>ΛΕΥΚΩΣΙΑ!D20+ΛΑΡΝΑΚΑ!D20+ΛΕΜΕΣΟΣ!D20+ΑΜΜΟΧΩΣΤΟΣ!D20+ΠΑΦΟΣ!D20</f>
        <v>305458285.15999997</v>
      </c>
      <c r="E20" s="7">
        <f>ΛΕΥΚΩΣΙΑ!E20+ΛΑΡΝΑΚΑ!E20+ΛΕΜΕΣΟΣ!E20+ΑΜΜΟΧΩΣΤΟΣ!E20+ΠΑΦΟΣ!E20</f>
        <v>281173486.11000001</v>
      </c>
      <c r="F20" s="7">
        <f>ΛΕΥΚΩΣΙΑ!F20+ΛΑΡΝΑΚΑ!F20+ΛΕΜΕΣΟΣ!F20+ΑΜΜΟΧΩΣΤΟΣ!F20+ΠΑΦΟΣ!F20</f>
        <v>403206308.30000001</v>
      </c>
      <c r="G20" s="7">
        <f>ΛΕΥΚΩΣΙΑ!G20+ΛΑΡΝΑΚΑ!G20+ΛΕΜΕΣΟΣ!G20+ΑΜΜΟΧΩΣΤΟΣ!G20+ΠΑΦΟΣ!G20</f>
        <v>362751049.09999996</v>
      </c>
      <c r="H20" s="7">
        <f>ΛΕΥΚΩΣΙΑ!H20+ΛΑΡΝΑΚΑ!H20+ΛΕΜΕΣΟΣ!H20+ΑΜΜΟΧΩΣΤΟΣ!H20+ΠΑΦΟΣ!H20</f>
        <v>374345339.51999998</v>
      </c>
      <c r="I20" s="7">
        <f>ΛΕΥΚΩΣΙΑ!I20+ΛΑΡΝΑΚΑ!I20+ΛΕΜΕΣΟΣ!I20+ΑΜΜΟΧΩΣΤΟΣ!I20+ΠΑΦΟΣ!I20</f>
        <v>307455751.49000001</v>
      </c>
      <c r="J20" s="7">
        <f>ΛΕΥΚΩΣΙΑ!J20+ΛΑΡΝΑΚΑ!J20+ΛΕΜΕΣΟΣ!J20+ΑΜΜΟΧΩΣΤΟΣ!J20+ΠΑΦΟΣ!J20</f>
        <v>333031674.18000001</v>
      </c>
      <c r="K20" s="7">
        <f>ΛΕΥΚΩΣΙΑ!K20+ΛΑΡΝΑΚΑ!K20+ΛΕΜΕΣΟΣ!K20+ΑΜΜΟΧΩΣΤΟΣ!K20+ΠΑΦΟΣ!K20</f>
        <v>349239290.43000001</v>
      </c>
      <c r="L20" s="7">
        <f>ΛΕΥΚΩΣΙΑ!L20+ΛΑΡΝΑΚΑ!L20+ΛΕΜΕΣΟΣ!L20+ΑΜΜΟΧΩΣΤΟΣ!L20+ΠΑΦΟΣ!L20</f>
        <v>345762763.04999995</v>
      </c>
      <c r="M20" s="7">
        <f>ΛΕΥΚΩΣΙΑ!M20+ΛΑΡΝΑΚΑ!M20+ΛΕΜΕΣΟΣ!M20+ΑΜΜΟΧΩΣΤΟΣ!M20+ΠΑΦΟΣ!M20</f>
        <v>446222128.62</v>
      </c>
      <c r="N20" s="7">
        <f>SUM(B20:M20)</f>
        <v>4039014214.0999994</v>
      </c>
    </row>
    <row r="21" spans="1:14" hidden="1" x14ac:dyDescent="0.2">
      <c r="A21" s="3" t="s">
        <v>11</v>
      </c>
      <c r="B21" s="7">
        <f>ΛΕΥΚΩΣΙΑ!B21+ΛΑΡΝΑΚΑ!B21+ΛΕΜΕΣΟΣ!B21+ΑΜΜΟΧΩΣΤΟΣ!B21+ΠΑΦΟΣ!B21</f>
        <v>288147939.81999999</v>
      </c>
      <c r="C21" s="7">
        <f>ΛΕΥΚΩΣΙΑ!C21+ΛΑΡΝΑΚΑ!C21+ΛΕΜΕΣΟΣ!C21+ΑΜΜΟΧΩΣΤΟΣ!C21+ΠΑΦΟΣ!C21</f>
        <v>285002783.27999997</v>
      </c>
      <c r="D21" s="7">
        <f>ΛΕΥΚΩΣΙΑ!D21+ΛΑΡΝΑΚΑ!D21+ΛΕΜΕΣΟΣ!D21+ΑΜΜΟΧΩΣΤΟΣ!D21+ΠΑΦΟΣ!D21</f>
        <v>331131548.65000004</v>
      </c>
      <c r="E21" s="7">
        <f>ΛΕΥΚΩΣΙΑ!E21+ΛΑΡΝΑΚΑ!E21+ΛΕΜΕΣΟΣ!E21+ΑΜΜΟΧΩΣΤΟΣ!E21+ΠΑΦΟΣ!E21</f>
        <v>302125701.62</v>
      </c>
      <c r="F21" s="7">
        <f>ΛΕΥΚΩΣΙΑ!F21+ΛΑΡΝΑΚΑ!F21+ΛΕΜΕΣΟΣ!F21+ΑΜΜΟΧΩΣΤΟΣ!F21+ΠΑΦΟΣ!F21</f>
        <v>447060332.03000009</v>
      </c>
      <c r="G21" s="7">
        <f>ΛΕΥΚΩΣΙΑ!G21+ΛΑΡΝΑΚΑ!G21+ΛΕΜΕΣΟΣ!G21+ΑΜΜΟΧΩΣΤΟΣ!G21+ΠΑΦΟΣ!G21</f>
        <v>401341136.60000002</v>
      </c>
      <c r="H21" s="7">
        <f>ΛΕΥΚΩΣΙΑ!H21+ΛΑΡΝΑΚΑ!H21+ΛΕΜΕΣΟΣ!H21+ΑΜΜΟΧΩΣΤΟΣ!H21+ΠΑΦΟΣ!H21</f>
        <v>401905743.48000002</v>
      </c>
      <c r="I21" s="7">
        <f>ΛΕΥΚΩΣΙΑ!I21+ΛΑΡΝΑΚΑ!I21+ΛΕΜΕΣΟΣ!I21+ΑΜΜΟΧΩΣΤΟΣ!I21+ΠΑΦΟΣ!I21</f>
        <v>337354526.70999998</v>
      </c>
      <c r="J21" s="7">
        <f>ΛΕΥΚΩΣΙΑ!J21+ΛΑΡΝΑΚΑ!J21+ΛΕΜΕΣΟΣ!J21+ΑΜΜΟΧΩΣΤΟΣ!J21+ΠΑΦΟΣ!J21</f>
        <v>363989345.98000002</v>
      </c>
      <c r="K21" s="7">
        <f>ΛΕΥΚΩΣΙΑ!K21+ΛΑΡΝΑΚΑ!K21+ΛΕΜΕΣΟΣ!K21+ΑΜΜΟΧΩΣΤΟΣ!K21+ΠΑΦΟΣ!K21</f>
        <v>377285781.69</v>
      </c>
      <c r="L21" s="7">
        <f>ΛΕΥΚΩΣΙΑ!L21+ΛΑΡΝΑΚΑ!L21+ΛΕΜΕΣΟΣ!L21+ΑΜΜΟΧΩΣΤΟΣ!L21+ΠΑΦΟΣ!L21</f>
        <v>375936948.95000005</v>
      </c>
      <c r="M21" s="7">
        <f>ΛΕΥΚΩΣΙΑ!M21+ΛΑΡΝΑΚΑ!M21+ΛΕΜΕΣΟΣ!M21+ΑΜΜΟΧΩΣΤΟΣ!M21+ΠΑΦΟΣ!M21</f>
        <v>487723686.59000003</v>
      </c>
      <c r="N21" s="7">
        <f>SUM(B21:M21)</f>
        <v>4399005475.4000006</v>
      </c>
    </row>
    <row r="22" spans="1:14" hidden="1" x14ac:dyDescent="0.2">
      <c r="M22" s="7"/>
    </row>
    <row r="23" spans="1:14" hidden="1" x14ac:dyDescent="0.2">
      <c r="A23" s="1" t="s">
        <v>18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N27" s="7"/>
    </row>
    <row r="28" spans="1:14" hidden="1" x14ac:dyDescent="0.2">
      <c r="A28" s="3"/>
    </row>
    <row r="29" spans="1:14" hidden="1" x14ac:dyDescent="0.2">
      <c r="A29" s="2" t="s">
        <v>3</v>
      </c>
      <c r="N29" s="16"/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N43" s="7"/>
    </row>
    <row r="44" spans="1:21" hidden="1" x14ac:dyDescent="0.2"/>
    <row r="45" spans="1:21" s="8" customFormat="1" ht="13.5" thickBot="1" x14ac:dyDescent="0.25">
      <c r="A45" s="13" t="s">
        <v>15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0">B3+B25</f>
        <v>748</v>
      </c>
      <c r="C47" s="10">
        <f t="shared" si="0"/>
        <v>850</v>
      </c>
      <c r="D47" s="10">
        <f t="shared" ref="D47:E49" si="1">D3+D25</f>
        <v>818</v>
      </c>
      <c r="E47" s="10">
        <f t="shared" si="1"/>
        <v>738</v>
      </c>
      <c r="F47" s="10">
        <f t="shared" ref="F47:G49" si="2">F3+F25</f>
        <v>993</v>
      </c>
      <c r="G47" s="10">
        <f t="shared" si="2"/>
        <v>1054</v>
      </c>
      <c r="H47" s="10">
        <f t="shared" ref="H47:I49" si="3">H3+H25</f>
        <v>988</v>
      </c>
      <c r="I47" s="10">
        <f t="shared" si="3"/>
        <v>814</v>
      </c>
      <c r="J47" s="10">
        <f t="shared" ref="J47:K49" si="4">J3+J25</f>
        <v>957</v>
      </c>
      <c r="K47" s="10">
        <f>K3+K25</f>
        <v>1025</v>
      </c>
      <c r="L47" s="10">
        <f>ΛΕΥΚΩΣΙΑ!L47+ΛΑΡΝΑΚΑ!L47+ΛΕΜΕΣΟΣ!L47+ΑΜΜΟΧΩΣΤΟΣ!L47+ΠΑΦΟΣ!L47</f>
        <v>1112</v>
      </c>
      <c r="M47" s="10">
        <f>ΛΕΥΚΩΣΙΑ!M47+ΛΑΡΝΑΚΑ!M47+ΛΕΜΕΣΟΣ!M47+ΑΜΜΟΧΩΣΤΟΣ!M47+ΠΑΦΟΣ!M47</f>
        <v>1284</v>
      </c>
      <c r="N47" s="10">
        <f>SUM(B47:M47)</f>
        <v>11381</v>
      </c>
    </row>
    <row r="48" spans="1:21" hidden="1" x14ac:dyDescent="0.2">
      <c r="A48" s="11" t="s">
        <v>42</v>
      </c>
      <c r="B48" s="10">
        <f t="shared" si="0"/>
        <v>845</v>
      </c>
      <c r="C48" s="10">
        <f t="shared" si="0"/>
        <v>934</v>
      </c>
      <c r="D48" s="10">
        <f t="shared" si="1"/>
        <v>892</v>
      </c>
      <c r="E48" s="10">
        <f t="shared" si="1"/>
        <v>878</v>
      </c>
      <c r="F48" s="10">
        <f t="shared" si="2"/>
        <v>1121</v>
      </c>
      <c r="G48" s="10">
        <f>G4+G26</f>
        <v>1195</v>
      </c>
      <c r="H48" s="10">
        <f t="shared" si="3"/>
        <v>1099</v>
      </c>
      <c r="I48" s="10">
        <f t="shared" si="3"/>
        <v>902</v>
      </c>
      <c r="J48" s="10">
        <f t="shared" si="4"/>
        <v>1095</v>
      </c>
      <c r="K48" s="10">
        <f t="shared" si="4"/>
        <v>1155</v>
      </c>
      <c r="L48" s="10">
        <f>ΛΕΥΚΩΣΙΑ!L48+ΛΑΡΝΑΚΑ!L48+ΛΕΜΕΣΟΣ!L48+ΑΜΜΟΧΩΣΤΟΣ!L48+ΠΑΦΟΣ!L48</f>
        <v>1372</v>
      </c>
      <c r="M48" s="10">
        <f>ΛΕΥΚΩΣΙΑ!M48+ΛΑΡΝΑΚΑ!M48+ΛΕΜΕΣΟΣ!M48+ΑΜΜΟΧΩΣΤΟΣ!M48+ΠΑΦΟΣ!M48</f>
        <v>1453</v>
      </c>
      <c r="N48" s="10">
        <f>SUM(B48:M48)</f>
        <v>12941</v>
      </c>
    </row>
    <row r="49" spans="1:14" hidden="1" x14ac:dyDescent="0.2">
      <c r="A49" s="11" t="s">
        <v>2</v>
      </c>
      <c r="B49" s="12">
        <f t="shared" si="0"/>
        <v>222745169.45000002</v>
      </c>
      <c r="C49" s="12">
        <f t="shared" si="0"/>
        <v>203081940.63000003</v>
      </c>
      <c r="D49" s="12">
        <f t="shared" si="1"/>
        <v>225870751.27000001</v>
      </c>
      <c r="E49" s="12">
        <f t="shared" si="1"/>
        <v>229653136.44</v>
      </c>
      <c r="F49" s="12">
        <f t="shared" si="2"/>
        <v>265467905.53</v>
      </c>
      <c r="G49" s="12">
        <f>G5+G27</f>
        <v>260943766.08000001</v>
      </c>
      <c r="H49" s="12">
        <f t="shared" si="3"/>
        <v>287389985.36000001</v>
      </c>
      <c r="I49" s="12">
        <f t="shared" si="3"/>
        <v>228275309.53999999</v>
      </c>
      <c r="J49" s="12">
        <f t="shared" si="4"/>
        <v>253797563.68000001</v>
      </c>
      <c r="K49" s="12">
        <f t="shared" si="4"/>
        <v>278234711.18000001</v>
      </c>
      <c r="L49" s="12">
        <f>ΛΕΥΚΩΣΙΑ!L49+ΛΑΡΝΑΚΑ!L49+ΛΕΜΕΣΟΣ!L49+ΑΜΜΟΧΩΣΤΟΣ!L49+ΠΑΦΟΣ!L49</f>
        <v>274284045.53000003</v>
      </c>
      <c r="M49" s="12">
        <f>ΛΕΥΚΩΣΙΑ!M49+ΛΑΡΝΑΚΑ!M49+ΛΕΜΕΣΟΣ!M49+ΑΜΜΟΧΩΣΤΟΣ!M49+ΠΑΦΟΣ!M49</f>
        <v>344101283.48000002</v>
      </c>
      <c r="N49" s="12">
        <f>SUM(B49:M49)</f>
        <v>3073845568.1699996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5">B7+B29</f>
        <v>432</v>
      </c>
      <c r="C51" s="10">
        <f t="shared" si="5"/>
        <v>486</v>
      </c>
      <c r="D51" s="10">
        <f t="shared" ref="D51:E55" si="6">D7+D29</f>
        <v>538</v>
      </c>
      <c r="E51" s="10">
        <f t="shared" si="6"/>
        <v>483</v>
      </c>
      <c r="F51" s="10">
        <f t="shared" ref="F51:G55" si="7">F7+F29</f>
        <v>724</v>
      </c>
      <c r="G51" s="10">
        <f t="shared" si="7"/>
        <v>739</v>
      </c>
      <c r="H51" s="10">
        <f t="shared" ref="H51:I55" si="8">H7+H29</f>
        <v>592</v>
      </c>
      <c r="I51" s="10">
        <f t="shared" si="8"/>
        <v>562</v>
      </c>
      <c r="J51" s="10">
        <f t="shared" ref="J51:K55" si="9">J7+J29</f>
        <v>623</v>
      </c>
      <c r="K51" s="10">
        <f t="shared" si="9"/>
        <v>705</v>
      </c>
      <c r="L51" s="10">
        <f>ΛΕΥΚΩΣΙΑ!L51+ΛΑΡΝΑΚΑ!L51+ΛΕΜΕΣΟΣ!L51+ΑΜΜΟΧΩΣΤΟΣ!L51+ΠΑΦΟΣ!L51</f>
        <v>647</v>
      </c>
      <c r="M51" s="10">
        <f>ΛΕΥΚΩΣΙΑ!M51+ΛΑΡΝΑΚΑ!M51+ΛΕΜΕΣΟΣ!M51+ΑΜΜΟΧΩΣΤΟΣ!M51+ΠΑΦΟΣ!M51</f>
        <v>782</v>
      </c>
      <c r="N51" s="10">
        <f>SUM(B51:M51)</f>
        <v>7313</v>
      </c>
    </row>
    <row r="52" spans="1:14" hidden="1" x14ac:dyDescent="0.2">
      <c r="A52" s="11" t="s">
        <v>42</v>
      </c>
      <c r="B52" s="10">
        <f t="shared" si="5"/>
        <v>496</v>
      </c>
      <c r="C52" s="10">
        <f t="shared" si="5"/>
        <v>530</v>
      </c>
      <c r="D52" s="10">
        <f t="shared" si="6"/>
        <v>586</v>
      </c>
      <c r="E52" s="10">
        <f t="shared" si="6"/>
        <v>518</v>
      </c>
      <c r="F52" s="10">
        <f t="shared" si="7"/>
        <v>809</v>
      </c>
      <c r="G52" s="10">
        <f t="shared" si="7"/>
        <v>846</v>
      </c>
      <c r="H52" s="10">
        <f t="shared" si="8"/>
        <v>641</v>
      </c>
      <c r="I52" s="10">
        <f t="shared" si="8"/>
        <v>613</v>
      </c>
      <c r="J52" s="10">
        <f t="shared" si="9"/>
        <v>668</v>
      </c>
      <c r="K52" s="10">
        <f t="shared" si="9"/>
        <v>788</v>
      </c>
      <c r="L52" s="10">
        <f>ΛΕΥΚΩΣΙΑ!L52+ΛΑΡΝΑΚΑ!L52+ΛΕΜΕΣΟΣ!L52+ΑΜΜΟΧΩΣΤΟΣ!L52+ΠΑΦΟΣ!L52</f>
        <v>707</v>
      </c>
      <c r="M52" s="10">
        <f>ΛΕΥΚΩΣΙΑ!M52+ΛΑΡΝΑΚΑ!M52+ΛΕΜΕΣΟΣ!M52+ΑΜΜΟΧΩΣΤΟΣ!M52+ΠΑΦΟΣ!M52</f>
        <v>863</v>
      </c>
      <c r="N52" s="10">
        <f>SUM(B52:M52)</f>
        <v>8065</v>
      </c>
    </row>
    <row r="53" spans="1:14" hidden="1" x14ac:dyDescent="0.2">
      <c r="A53" s="11" t="s">
        <v>4</v>
      </c>
      <c r="B53" s="12">
        <f t="shared" si="5"/>
        <v>46280108.939999998</v>
      </c>
      <c r="C53" s="12">
        <f t="shared" si="5"/>
        <v>55058019.120000005</v>
      </c>
      <c r="D53" s="12">
        <f t="shared" si="6"/>
        <v>72042533.889999986</v>
      </c>
      <c r="E53" s="12">
        <f t="shared" si="6"/>
        <v>48374799.670000002</v>
      </c>
      <c r="F53" s="12">
        <f t="shared" si="7"/>
        <v>133314427.44</v>
      </c>
      <c r="G53" s="12">
        <f t="shared" si="7"/>
        <v>98233283.020000011</v>
      </c>
      <c r="H53" s="12">
        <f t="shared" si="8"/>
        <v>84808354.159999996</v>
      </c>
      <c r="I53" s="12">
        <f t="shared" si="8"/>
        <v>75162730.950000003</v>
      </c>
      <c r="J53" s="12">
        <f t="shared" si="9"/>
        <v>75668110.5</v>
      </c>
      <c r="K53" s="12">
        <f t="shared" si="9"/>
        <v>70081579.25</v>
      </c>
      <c r="L53" s="12">
        <f>ΛΕΥΚΩΣΙΑ!L53+ΛΑΡΝΑΚΑ!L53+ΛΕΜΕΣΟΣ!L53+ΑΜΜΟΧΩΣΤΟΣ!L53+ΠΑΦΟΣ!L53</f>
        <v>70340605.520000011</v>
      </c>
      <c r="M53" s="12">
        <f>ΛΕΥΚΩΣΙΑ!M53+ΛΑΡΝΑΚΑ!M53+ΛΕΜΕΣΟΣ!M53+ΑΜΜΟΧΩΣΤΟΣ!M53+ΠΑΦΟΣ!M53</f>
        <v>100983795.13999999</v>
      </c>
      <c r="N53" s="12">
        <f>SUM(B53:M53)</f>
        <v>930348347.60000002</v>
      </c>
    </row>
    <row r="54" spans="1:14" hidden="1" x14ac:dyDescent="0.2">
      <c r="A54" s="11" t="s">
        <v>5</v>
      </c>
      <c r="B54" s="12">
        <f t="shared" si="5"/>
        <v>63572770.369999997</v>
      </c>
      <c r="C54" s="12">
        <f t="shared" si="5"/>
        <v>78183842.650000006</v>
      </c>
      <c r="D54" s="12">
        <f t="shared" si="6"/>
        <v>94945797.379999995</v>
      </c>
      <c r="E54" s="12">
        <f t="shared" si="6"/>
        <v>66812565.179999992</v>
      </c>
      <c r="F54" s="12">
        <f t="shared" si="7"/>
        <v>174885261.5</v>
      </c>
      <c r="G54" s="12">
        <f t="shared" si="7"/>
        <v>135177370.51999998</v>
      </c>
      <c r="H54" s="12">
        <f t="shared" si="8"/>
        <v>111555758.12</v>
      </c>
      <c r="I54" s="12">
        <f t="shared" si="8"/>
        <v>102755112.69</v>
      </c>
      <c r="J54" s="12">
        <f t="shared" si="9"/>
        <v>104911782.3</v>
      </c>
      <c r="K54" s="12">
        <f t="shared" si="9"/>
        <v>97590070.510000005</v>
      </c>
      <c r="L54" s="12">
        <f>ΛΕΥΚΩΣΙΑ!L54+ΛΑΡΝΑΚΑ!L54+ΛΕΜΕΣΟΣ!L54+ΑΜΜΟΧΩΣΤΟΣ!L54+ΠΑΦΟΣ!L54</f>
        <v>99669403.420000002</v>
      </c>
      <c r="M54" s="12">
        <f>ΛΕΥΚΩΣΙΑ!M54+ΛΑΡΝΑΚΑ!M54+ΛΕΜΕΣΟΣ!M54+ΑΜΜΟΧΩΣΤΟΣ!M54+ΠΑΦΟΣ!M54</f>
        <v>141836403.11000001</v>
      </c>
      <c r="N54" s="12">
        <f>SUM(B54:M54)</f>
        <v>1271896137.75</v>
      </c>
    </row>
    <row r="55" spans="1:14" hidden="1" x14ac:dyDescent="0.2">
      <c r="A55" s="11" t="s">
        <v>6</v>
      </c>
      <c r="B55" s="12">
        <f t="shared" si="5"/>
        <v>1175464</v>
      </c>
      <c r="C55" s="12">
        <f t="shared" si="5"/>
        <v>1694326</v>
      </c>
      <c r="D55" s="12">
        <f t="shared" si="6"/>
        <v>1813727</v>
      </c>
      <c r="E55" s="12">
        <f t="shared" si="6"/>
        <v>1365132</v>
      </c>
      <c r="F55" s="12">
        <f t="shared" si="7"/>
        <v>3128801</v>
      </c>
      <c r="G55" s="12">
        <f t="shared" si="7"/>
        <v>2640108</v>
      </c>
      <c r="H55" s="12">
        <f t="shared" si="8"/>
        <v>1936052</v>
      </c>
      <c r="I55" s="12">
        <f t="shared" si="8"/>
        <v>2106010</v>
      </c>
      <c r="J55" s="12">
        <f t="shared" si="9"/>
        <v>2127361</v>
      </c>
      <c r="K55" s="12">
        <f t="shared" si="9"/>
        <v>1784947</v>
      </c>
      <c r="L55" s="12">
        <f>ΛΕΥΚΩΣΙΑ!L55+ΛΑΡΝΑΚΑ!L55+ΛΕΜΕΣΟΣ!L55+ΑΜΜΟΧΩΣΤΟΣ!L55+ΠΑΦΟΣ!L55</f>
        <v>1980088</v>
      </c>
      <c r="M55" s="12">
        <f>ΛΕΥΚΩΣΙΑ!M55+ΛΑΡΝΑΚΑ!M55+ΛΕΜΕΣΟΣ!M55+ΑΜΜΟΧΩΣΤΟΣ!M55+ΠΑΦΟΣ!M55</f>
        <v>2837232</v>
      </c>
      <c r="N55" s="12">
        <f>SUM(B55:M55)</f>
        <v>24589248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0">B13+B35</f>
        <v>8</v>
      </c>
      <c r="C57" s="10">
        <f t="shared" si="10"/>
        <v>10</v>
      </c>
      <c r="D57" s="10">
        <f t="shared" ref="D57:E60" si="11">D13+D35</f>
        <v>10</v>
      </c>
      <c r="E57" s="10">
        <f t="shared" si="11"/>
        <v>8</v>
      </c>
      <c r="F57" s="10">
        <f t="shared" ref="F57:G60" si="12">F13+F35</f>
        <v>23</v>
      </c>
      <c r="G57" s="10">
        <f t="shared" si="12"/>
        <v>14</v>
      </c>
      <c r="H57" s="10">
        <f t="shared" ref="H57:I60" si="13">H13+H35</f>
        <v>8</v>
      </c>
      <c r="I57" s="10">
        <f t="shared" si="13"/>
        <v>15</v>
      </c>
      <c r="J57" s="10">
        <f t="shared" ref="J57:K60" si="14">J13+J35</f>
        <v>9</v>
      </c>
      <c r="K57" s="10">
        <f t="shared" si="14"/>
        <v>8</v>
      </c>
      <c r="L57" s="10">
        <f>ΛΕΥΚΩΣΙΑ!L57+ΛΑΡΝΑΚΑ!L57+ΛΕΜΕΣΟΣ!L57+ΑΜΜΟΧΩΣΤΟΣ!L57+ΠΑΦΟΣ!L57</f>
        <v>9</v>
      </c>
      <c r="M57" s="10">
        <f>ΛΕΥΚΩΣΙΑ!M57+ΛΑΡΝΑΚΑ!M57+ΛΕΜΕΣΟΣ!M57+ΑΜΜΟΧΩΣΤΟΣ!M57+ΠΑΦΟΣ!M57</f>
        <v>8</v>
      </c>
      <c r="N57" s="10">
        <f>SUM(B57:M57)</f>
        <v>130</v>
      </c>
    </row>
    <row r="58" spans="1:14" hidden="1" x14ac:dyDescent="0.2">
      <c r="A58" s="11" t="s">
        <v>42</v>
      </c>
      <c r="B58" s="10">
        <f t="shared" si="10"/>
        <v>10</v>
      </c>
      <c r="C58" s="10">
        <f t="shared" si="10"/>
        <v>14</v>
      </c>
      <c r="D58" s="10">
        <f t="shared" si="11"/>
        <v>17</v>
      </c>
      <c r="E58" s="10">
        <f t="shared" si="11"/>
        <v>11</v>
      </c>
      <c r="F58" s="10">
        <f t="shared" si="12"/>
        <v>30</v>
      </c>
      <c r="G58" s="10">
        <f t="shared" si="12"/>
        <v>16</v>
      </c>
      <c r="H58" s="10">
        <f t="shared" si="13"/>
        <v>8</v>
      </c>
      <c r="I58" s="10">
        <f t="shared" si="13"/>
        <v>16</v>
      </c>
      <c r="J58" s="10">
        <f t="shared" si="14"/>
        <v>9</v>
      </c>
      <c r="K58" s="10">
        <f t="shared" si="14"/>
        <v>11</v>
      </c>
      <c r="L58" s="10">
        <f>ΛΕΥΚΩΣΙΑ!L58+ΛΑΡΝΑΚΑ!L58+ΛΕΜΕΣΟΣ!L58+ΑΜΜΟΧΩΣΤΟΣ!L58+ΠΑΦΟΣ!L58</f>
        <v>10</v>
      </c>
      <c r="M58" s="10">
        <f>ΛΕΥΚΩΣΙΑ!M58+ΛΑΡΝΑΚΑ!M58+ΛΕΜΕΣΟΣ!M58+ΑΜΜΟΧΩΣΤΟΣ!M58+ΠΑΦΟΣ!M58</f>
        <v>8</v>
      </c>
      <c r="N58" s="10">
        <f>SUM(B58:M58)</f>
        <v>160</v>
      </c>
    </row>
    <row r="59" spans="1:14" hidden="1" x14ac:dyDescent="0.2">
      <c r="A59" s="11" t="s">
        <v>8</v>
      </c>
      <c r="B59" s="12">
        <f t="shared" si="10"/>
        <v>1190800</v>
      </c>
      <c r="C59" s="12">
        <f t="shared" si="10"/>
        <v>2012100</v>
      </c>
      <c r="D59" s="12">
        <f t="shared" si="11"/>
        <v>7545000</v>
      </c>
      <c r="E59" s="12">
        <f t="shared" si="11"/>
        <v>3145550</v>
      </c>
      <c r="F59" s="12">
        <f t="shared" si="12"/>
        <v>4423975.33</v>
      </c>
      <c r="G59" s="12">
        <f t="shared" si="12"/>
        <v>3574000</v>
      </c>
      <c r="H59" s="12">
        <f t="shared" si="13"/>
        <v>2147000</v>
      </c>
      <c r="I59" s="12">
        <f t="shared" si="13"/>
        <v>4017711</v>
      </c>
      <c r="J59" s="12">
        <f t="shared" si="14"/>
        <v>3566000</v>
      </c>
      <c r="K59" s="12">
        <f t="shared" si="14"/>
        <v>923000</v>
      </c>
      <c r="L59" s="12">
        <f>ΛΕΥΚΩΣΙΑ!L59+ΛΑΡΝΑΚΑ!L59+ΛΕΜΕΣΟΣ!L59+ΑΜΜΟΧΩΣΤΟΣ!L59+ΠΑΦΟΣ!L59</f>
        <v>1138112</v>
      </c>
      <c r="M59" s="12">
        <f>ΛΕΥΚΩΣΙΑ!M59+ΛΑΡΝΑΚΑ!M59+ΛΕΜΕΣΟΣ!M59+ΑΜΜΟΧΩΣΤΟΣ!M59+ΠΑΦΟΣ!M59</f>
        <v>1137050</v>
      </c>
      <c r="N59" s="12">
        <f>SUM(B59:M59)</f>
        <v>34820298.329999998</v>
      </c>
    </row>
    <row r="60" spans="1:14" hidden="1" x14ac:dyDescent="0.2">
      <c r="A60" s="11" t="s">
        <v>9</v>
      </c>
      <c r="B60" s="12">
        <f t="shared" si="10"/>
        <v>1830000</v>
      </c>
      <c r="C60" s="12">
        <f t="shared" si="10"/>
        <v>3737000</v>
      </c>
      <c r="D60" s="12">
        <f t="shared" si="11"/>
        <v>10315000</v>
      </c>
      <c r="E60" s="12">
        <f t="shared" si="11"/>
        <v>5660000</v>
      </c>
      <c r="F60" s="12">
        <f t="shared" si="12"/>
        <v>6707165</v>
      </c>
      <c r="G60" s="12">
        <f t="shared" si="12"/>
        <v>5220000</v>
      </c>
      <c r="H60" s="12">
        <f t="shared" si="13"/>
        <v>2960000</v>
      </c>
      <c r="I60" s="12">
        <f t="shared" si="13"/>
        <v>6324104.4800000004</v>
      </c>
      <c r="J60" s="12">
        <f t="shared" si="14"/>
        <v>5280000</v>
      </c>
      <c r="K60" s="12">
        <f t="shared" si="14"/>
        <v>1461000</v>
      </c>
      <c r="L60" s="12">
        <f>ΛΕΥΚΩΣΙΑ!L60+ΛΑΡΝΑΚΑ!L60+ΛΕΜΕΣΟΣ!L60+ΑΜΜΟΧΩΣΤΟΣ!L60+ΠΑΦΟΣ!L60</f>
        <v>1983500</v>
      </c>
      <c r="M60" s="12">
        <f>ΛΕΥΚΩΣΙΑ!M60+ΛΑΡΝΑΚΑ!M60+ΛΕΜΕΣΟΣ!M60+ΑΜΜΟΧΩΣΤΟΣ!M60+ΠΑΦΟΣ!M60</f>
        <v>1786000</v>
      </c>
      <c r="N60" s="12">
        <f>SUM(B60:M60)</f>
        <v>53263769.480000004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15">B18+B40</f>
        <v>1188</v>
      </c>
      <c r="C62" s="10">
        <f t="shared" si="15"/>
        <v>1346</v>
      </c>
      <c r="D62" s="10">
        <f t="shared" ref="D62:E65" si="16">D18+D40</f>
        <v>1366</v>
      </c>
      <c r="E62" s="10">
        <f t="shared" si="16"/>
        <v>1229</v>
      </c>
      <c r="F62" s="10">
        <f t="shared" ref="F62:G65" si="17">F18+F40</f>
        <v>1740</v>
      </c>
      <c r="G62" s="10">
        <f t="shared" si="17"/>
        <v>1807</v>
      </c>
      <c r="H62" s="10">
        <f t="shared" ref="H62:I65" si="18">H18+H40</f>
        <v>1588</v>
      </c>
      <c r="I62" s="10">
        <f t="shared" si="18"/>
        <v>1391</v>
      </c>
      <c r="J62" s="10">
        <f t="shared" ref="J62:K65" si="19">J18+J40</f>
        <v>1589</v>
      </c>
      <c r="K62" s="10">
        <f t="shared" si="19"/>
        <v>1738</v>
      </c>
      <c r="L62" s="10">
        <f>ΛΕΥΚΩΣΙΑ!L62+ΛΑΡΝΑΚΑ!L62+ΛΕΜΕΣΟΣ!L62+ΑΜΜΟΧΩΣΤΟΣ!L62+ΠΑΦΟΣ!L62</f>
        <v>1768</v>
      </c>
      <c r="M62" s="10">
        <f>ΛΕΥΚΩΣΙΑ!M62+ΛΑΡΝΑΚΑ!M62+ΛΕΜΕΣΟΣ!M62+ΑΜΜΟΧΩΣΤΟΣ!M62+ΠΑΦΟΣ!M62</f>
        <v>2074</v>
      </c>
      <c r="N62" s="10">
        <f>SUM(B62:M62)</f>
        <v>18824</v>
      </c>
    </row>
    <row r="63" spans="1:14" x14ac:dyDescent="0.2">
      <c r="A63" s="11" t="s">
        <v>43</v>
      </c>
      <c r="B63" s="10">
        <f t="shared" si="15"/>
        <v>1351</v>
      </c>
      <c r="C63" s="10">
        <f t="shared" si="15"/>
        <v>1478</v>
      </c>
      <c r="D63" s="10">
        <f t="shared" si="16"/>
        <v>1495</v>
      </c>
      <c r="E63" s="10">
        <f t="shared" si="16"/>
        <v>1407</v>
      </c>
      <c r="F63" s="10">
        <f t="shared" si="17"/>
        <v>1960</v>
      </c>
      <c r="G63" s="10">
        <f t="shared" si="17"/>
        <v>2057</v>
      </c>
      <c r="H63" s="10">
        <f t="shared" si="18"/>
        <v>1748</v>
      </c>
      <c r="I63" s="10">
        <f t="shared" si="18"/>
        <v>1531</v>
      </c>
      <c r="J63" s="10">
        <f t="shared" si="19"/>
        <v>1772</v>
      </c>
      <c r="K63" s="10">
        <f t="shared" si="19"/>
        <v>1954</v>
      </c>
      <c r="L63" s="10">
        <f>ΛΕΥΚΩΣΙΑ!L63+ΛΑΡΝΑΚΑ!L63+ΛΕΜΕΣΟΣ!L63+ΑΜΜΟΧΩΣΤΟΣ!L63+ΠΑΦΟΣ!L63</f>
        <v>2089</v>
      </c>
      <c r="M63" s="10">
        <f>ΛΕΥΚΩΣΙΑ!M63+ΛΑΡΝΑΚΑ!M63+ΛΕΜΕΣΟΣ!M63+ΑΜΜΟΧΩΣΤΟΣ!M63+ΠΑΦΟΣ!M63</f>
        <v>2324</v>
      </c>
      <c r="N63" s="10">
        <f>SUM(B63:M63)</f>
        <v>21166</v>
      </c>
    </row>
    <row r="64" spans="1:14" x14ac:dyDescent="0.2">
      <c r="A64" s="11" t="s">
        <v>12</v>
      </c>
      <c r="B64" s="12">
        <f t="shared" si="15"/>
        <v>270216078.38999999</v>
      </c>
      <c r="C64" s="12">
        <f t="shared" si="15"/>
        <v>260152059.75</v>
      </c>
      <c r="D64" s="12">
        <f t="shared" si="16"/>
        <v>305458285.15999997</v>
      </c>
      <c r="E64" s="12">
        <f t="shared" si="16"/>
        <v>281173486.11000001</v>
      </c>
      <c r="F64" s="12">
        <f t="shared" si="17"/>
        <v>403206308.30000001</v>
      </c>
      <c r="G64" s="12">
        <f t="shared" si="17"/>
        <v>362751049.09999996</v>
      </c>
      <c r="H64" s="12">
        <f t="shared" si="18"/>
        <v>374345339.51999998</v>
      </c>
      <c r="I64" s="12">
        <f t="shared" si="18"/>
        <v>307455751.49000001</v>
      </c>
      <c r="J64" s="12">
        <f t="shared" si="19"/>
        <v>333031674.18000001</v>
      </c>
      <c r="K64" s="12">
        <f t="shared" si="19"/>
        <v>349239290.43000001</v>
      </c>
      <c r="L64" s="12">
        <f>ΛΕΥΚΩΣΙΑ!L64+ΛΑΡΝΑΚΑ!L64+ΛΕΜΕΣΟΣ!L64+ΑΜΜΟΧΩΣΤΟΣ!L64+ΠΑΦΟΣ!L64</f>
        <v>345762763.04999995</v>
      </c>
      <c r="M64" s="12">
        <f>ΛΕΥΚΩΣΙΑ!M64+ΛΑΡΝΑΚΑ!M64+ΛΕΜΕΣΟΣ!M64+ΑΜΜΟΧΩΣΤΟΣ!M64+ΠΑΦΟΣ!M64</f>
        <v>446222128.62</v>
      </c>
      <c r="N64" s="12">
        <f>SUM(B64:M64)</f>
        <v>4039014214.0999994</v>
      </c>
    </row>
    <row r="65" spans="1:14" ht="15" customHeight="1" x14ac:dyDescent="0.2">
      <c r="A65" s="11" t="s">
        <v>11</v>
      </c>
      <c r="B65" s="12">
        <f t="shared" si="15"/>
        <v>288147939.81999999</v>
      </c>
      <c r="C65" s="12">
        <f t="shared" si="15"/>
        <v>285002783.27999997</v>
      </c>
      <c r="D65" s="12">
        <f t="shared" si="16"/>
        <v>331131548.65000004</v>
      </c>
      <c r="E65" s="12">
        <f t="shared" si="16"/>
        <v>302125701.62</v>
      </c>
      <c r="F65" s="12">
        <f t="shared" si="17"/>
        <v>447060332.03000009</v>
      </c>
      <c r="G65" s="12">
        <f t="shared" si="17"/>
        <v>401341136.60000002</v>
      </c>
      <c r="H65" s="12">
        <f t="shared" si="18"/>
        <v>401905743.48000002</v>
      </c>
      <c r="I65" s="12">
        <f t="shared" si="18"/>
        <v>337354526.70999998</v>
      </c>
      <c r="J65" s="12">
        <f t="shared" si="19"/>
        <v>363989345.98000002</v>
      </c>
      <c r="K65" s="12">
        <f t="shared" si="19"/>
        <v>377285781.69</v>
      </c>
      <c r="L65" s="12">
        <f>ΛΕΥΚΩΣΙΑ!L65+ΛΑΡΝΑΚΑ!L65+ΛΕΜΕΣΟΣ!L65+ΑΜΜΟΧΩΣΤΟΣ!L65+ΠΑΦΟΣ!L65</f>
        <v>375936948.95000005</v>
      </c>
      <c r="M65" s="12">
        <f>ΛΕΥΚΩΣΙΑ!M65+ΛΑΡΝΑΚΑ!M65+ΛΕΜΕΣΟΣ!M65+ΑΜΜΟΧΩΣΤΟΣ!M65+ΠΑΦΟΣ!M65</f>
        <v>487723686.59000003</v>
      </c>
      <c r="N65" s="12">
        <f>SUM(B65:M65)</f>
        <v>4399005475.4000006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>&amp;L&amp;12ΠΑΓΚΥΠΡΙΑ - 2023&amp;R&amp;11&amp;D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ΠΑΦΟΣ!Print_Area</vt:lpstr>
      <vt:lpstr>ΑΜΜΟΧΩΣΤΟΣ!Print_Titles</vt:lpstr>
      <vt:lpstr>ΛΑΡΝΑΚΑ!Print_Titles</vt:lpstr>
      <vt:lpstr>ΛΕΜΕΣΟΣ!Print_Titles</vt:lpstr>
      <vt:lpstr>ΛΕΥΚΩΣΙΑ!Print_Titles</vt:lpstr>
      <vt:lpstr>ΠΑΓΚΥΠΡΙΑ!Print_Titles</vt:lpstr>
      <vt:lpstr>ΠΑΦΟΣ!Print_Titles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Charalambous  Niki</cp:lastModifiedBy>
  <cp:lastPrinted>2024-01-02T09:14:21Z</cp:lastPrinted>
  <dcterms:created xsi:type="dcterms:W3CDTF">2003-01-07T07:49:47Z</dcterms:created>
  <dcterms:modified xsi:type="dcterms:W3CDTF">2024-01-02T09:14:55Z</dcterms:modified>
</cp:coreProperties>
</file>