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yginprod-my.sharepoint.com/personal/lantoniades_dls_moi_gov_cy/Documents/Documents/statistics/open data portal/"/>
    </mc:Choice>
  </mc:AlternateContent>
  <xr:revisionPtr revIDLastSave="2" documentId="13_ncr:1_{9E350D88-9B6F-4550-8155-1223B2A56B57}" xr6:coauthVersionLast="47" xr6:coauthVersionMax="47" xr10:uidLastSave="{DF13BFD9-1913-41EC-9DD4-556E783A6ABE}"/>
  <bookViews>
    <workbookView xWindow="22932" yWindow="-108" windowWidth="23256" windowHeight="12456" tabRatio="624" firstSheet="5" activeTab="9" xr2:uid="{00000000-000D-0000-FFFF-FFFF00000000}"/>
  </bookViews>
  <sheets>
    <sheet name="Nicosia" sheetId="4" state="hidden" r:id="rId1"/>
    <sheet name="Larnaca" sheetId="5" state="hidden" r:id="rId2"/>
    <sheet name="Limassol" sheetId="6" state="hidden" r:id="rId3"/>
    <sheet name="Famagusta" sheetId="7" state="hidden" r:id="rId4"/>
    <sheet name="Paphos" sheetId="8" state="hidden" r:id="rId5"/>
    <sheet name="ΛΕΥΚΩΣΙΑ" sheetId="9" r:id="rId6"/>
    <sheet name="ΑΜΜΟΧΩΣΤΟΣ" sheetId="12" r:id="rId7"/>
    <sheet name="ΛΑΡΝΑΚΑ" sheetId="10" r:id="rId8"/>
    <sheet name="ΛΕΜΕΣΟΣ" sheetId="11" r:id="rId9"/>
    <sheet name="ΠΑΦΟΣ" sheetId="13" r:id="rId10"/>
    <sheet name="ΠΑΓΚΥΠΡΙΑ" sheetId="14" r:id="rId11"/>
  </sheets>
  <definedNames>
    <definedName name="_xlnm.Print_Area" localSheetId="6">ΑΜΜΟΧΩΣΤΟΣ!$A$45:$N$103</definedName>
    <definedName name="_xlnm.Print_Area" localSheetId="7">ΛΑΡΝΑΚΑ!$A$45:$N$103</definedName>
    <definedName name="_xlnm.Print_Area" localSheetId="8">ΛΕΜΕΣΟΣ!$A$45:$N$103</definedName>
    <definedName name="_xlnm.Print_Area" localSheetId="5">ΛΕΥΚΩΣΙΑ!$A$45:$N$103</definedName>
    <definedName name="_xlnm.Print_Area" localSheetId="10">ΠΑΓΚΥΠΡΙΑ!$A$1:$N$42</definedName>
    <definedName name="_xlnm.Print_Area" localSheetId="9">ΠΑΦΟΣ!$A$45:$N$103</definedName>
    <definedName name="_xlnm.Print_Titles" localSheetId="3">Famagusta!$A:$A</definedName>
    <definedName name="_xlnm.Print_Titles" localSheetId="1">Larnaca!$A:$A</definedName>
    <definedName name="_xlnm.Print_Titles" localSheetId="2">Limassol!$A:$A</definedName>
    <definedName name="_xlnm.Print_Titles" localSheetId="0">Nicosia!$A:$A</definedName>
    <definedName name="_xlnm.Print_Titles" localSheetId="4">Paphos!$A:$A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4" l="1"/>
  <c r="B4" i="14"/>
  <c r="L6" i="14" l="1"/>
  <c r="D6" i="14"/>
  <c r="E6" i="14"/>
  <c r="F6" i="14"/>
  <c r="G6" i="14"/>
  <c r="H6" i="14"/>
  <c r="D4" i="14"/>
  <c r="E4" i="14"/>
  <c r="F4" i="14"/>
  <c r="G4" i="14"/>
  <c r="H4" i="14"/>
  <c r="M6" i="14"/>
  <c r="M4" i="14"/>
  <c r="N66" i="13"/>
  <c r="N64" i="13"/>
  <c r="M70" i="13"/>
  <c r="N66" i="12"/>
  <c r="N64" i="12"/>
  <c r="M70" i="12"/>
  <c r="N66" i="10"/>
  <c r="N64" i="10"/>
  <c r="M70" i="10"/>
  <c r="N66" i="11"/>
  <c r="N64" i="11"/>
  <c r="M70" i="11"/>
  <c r="N66" i="9"/>
  <c r="N64" i="9"/>
  <c r="M70" i="9"/>
  <c r="L4" i="14"/>
  <c r="L70" i="13"/>
  <c r="L70" i="12"/>
  <c r="L70" i="10"/>
  <c r="L70" i="11"/>
  <c r="L70" i="9"/>
  <c r="K6" i="14"/>
  <c r="K4" i="14"/>
  <c r="K70" i="13"/>
  <c r="K70" i="12"/>
  <c r="K70" i="10"/>
  <c r="K70" i="11"/>
  <c r="K70" i="9"/>
  <c r="J4" i="14"/>
  <c r="J6" i="14"/>
  <c r="J70" i="13"/>
  <c r="J70" i="12"/>
  <c r="J70" i="10"/>
  <c r="J70" i="11"/>
  <c r="J70" i="9"/>
  <c r="I70" i="11"/>
  <c r="I70" i="9"/>
  <c r="I4" i="14"/>
  <c r="I70" i="13"/>
  <c r="I70" i="10"/>
  <c r="I6" i="14"/>
  <c r="C4" i="14"/>
  <c r="I70" i="12"/>
  <c r="H70" i="13"/>
  <c r="H70" i="12"/>
  <c r="H70" i="10"/>
  <c r="H70" i="11"/>
  <c r="H70" i="9"/>
  <c r="G70" i="13"/>
  <c r="G70" i="12"/>
  <c r="G70" i="11"/>
  <c r="G70" i="10"/>
  <c r="G70" i="9"/>
  <c r="F70" i="13"/>
  <c r="F70" i="12"/>
  <c r="F70" i="10"/>
  <c r="F70" i="11"/>
  <c r="F70" i="9"/>
  <c r="E70" i="13"/>
  <c r="E70" i="12"/>
  <c r="E70" i="10"/>
  <c r="E70" i="11"/>
  <c r="E70" i="9"/>
  <c r="D70" i="13"/>
  <c r="D70" i="12"/>
  <c r="D70" i="10"/>
  <c r="D70" i="11"/>
  <c r="D70" i="9"/>
  <c r="C70" i="9"/>
  <c r="C6" i="14"/>
  <c r="C70" i="13"/>
  <c r="C62" i="13"/>
  <c r="C61" i="13"/>
  <c r="C60" i="13"/>
  <c r="C59" i="13"/>
  <c r="C57" i="13"/>
  <c r="C56" i="13"/>
  <c r="C55" i="13"/>
  <c r="C54" i="13"/>
  <c r="C53" i="13"/>
  <c r="C51" i="13"/>
  <c r="C50" i="13"/>
  <c r="C49" i="13"/>
  <c r="C21" i="13"/>
  <c r="C20" i="13"/>
  <c r="C19" i="13"/>
  <c r="C18" i="13"/>
  <c r="C70" i="12"/>
  <c r="C62" i="12"/>
  <c r="C61" i="12"/>
  <c r="C60" i="12"/>
  <c r="C59" i="12"/>
  <c r="C57" i="12"/>
  <c r="C56" i="12"/>
  <c r="C55" i="12"/>
  <c r="C54" i="12"/>
  <c r="C53" i="12"/>
  <c r="C51" i="12"/>
  <c r="C50" i="12"/>
  <c r="C49" i="12"/>
  <c r="C21" i="12"/>
  <c r="C20" i="12"/>
  <c r="C19" i="12"/>
  <c r="C18" i="12"/>
  <c r="C70" i="10"/>
  <c r="C62" i="10"/>
  <c r="C61" i="10"/>
  <c r="C60" i="10"/>
  <c r="C59" i="10"/>
  <c r="C57" i="10"/>
  <c r="C56" i="10"/>
  <c r="C55" i="10"/>
  <c r="C54" i="10"/>
  <c r="C53" i="10"/>
  <c r="C51" i="10"/>
  <c r="C50" i="10"/>
  <c r="C49" i="10"/>
  <c r="C21" i="10"/>
  <c r="C20" i="10"/>
  <c r="C19" i="10"/>
  <c r="C18" i="10"/>
  <c r="C70" i="11"/>
  <c r="C62" i="11"/>
  <c r="C61" i="11"/>
  <c r="C60" i="11"/>
  <c r="C59" i="11"/>
  <c r="C57" i="11"/>
  <c r="C56" i="11"/>
  <c r="C55" i="11"/>
  <c r="C54" i="11"/>
  <c r="C53" i="11"/>
  <c r="C51" i="11"/>
  <c r="C50" i="11"/>
  <c r="C49" i="11"/>
  <c r="C21" i="11"/>
  <c r="C20" i="11"/>
  <c r="C19" i="11"/>
  <c r="C18" i="11"/>
  <c r="C62" i="9"/>
  <c r="C61" i="9"/>
  <c r="C60" i="9"/>
  <c r="C59" i="9"/>
  <c r="C57" i="9"/>
  <c r="C56" i="9"/>
  <c r="C55" i="9"/>
  <c r="C54" i="9"/>
  <c r="C53" i="9"/>
  <c r="C51" i="9"/>
  <c r="C50" i="9"/>
  <c r="C49" i="9"/>
  <c r="C21" i="9"/>
  <c r="C20" i="9"/>
  <c r="C19" i="9"/>
  <c r="C18" i="9"/>
  <c r="B18" i="9"/>
  <c r="B19" i="9"/>
  <c r="B20" i="9"/>
  <c r="B21" i="9"/>
  <c r="B49" i="9"/>
  <c r="B50" i="9"/>
  <c r="B51" i="9"/>
  <c r="B53" i="9"/>
  <c r="B54" i="9"/>
  <c r="B55" i="9"/>
  <c r="B56" i="9"/>
  <c r="B57" i="9"/>
  <c r="B59" i="9"/>
  <c r="B60" i="9"/>
  <c r="B61" i="9"/>
  <c r="B62" i="9"/>
  <c r="B70" i="9"/>
  <c r="B18" i="13"/>
  <c r="B19" i="13"/>
  <c r="B20" i="13"/>
  <c r="B21" i="13"/>
  <c r="B49" i="13"/>
  <c r="B50" i="13"/>
  <c r="B51" i="13"/>
  <c r="B53" i="13"/>
  <c r="B54" i="13"/>
  <c r="B55" i="13"/>
  <c r="B56" i="13"/>
  <c r="B57" i="13"/>
  <c r="B59" i="13"/>
  <c r="B60" i="13"/>
  <c r="B61" i="13"/>
  <c r="B62" i="13"/>
  <c r="B70" i="13"/>
  <c r="B18" i="12"/>
  <c r="B19" i="12"/>
  <c r="B20" i="12"/>
  <c r="B21" i="12"/>
  <c r="B49" i="12"/>
  <c r="B50" i="12"/>
  <c r="B51" i="12"/>
  <c r="B53" i="12"/>
  <c r="B54" i="12"/>
  <c r="B55" i="12"/>
  <c r="B56" i="12"/>
  <c r="B57" i="12"/>
  <c r="B59" i="12"/>
  <c r="B60" i="12"/>
  <c r="B61" i="12"/>
  <c r="B62" i="12"/>
  <c r="B70" i="12"/>
  <c r="B18" i="10"/>
  <c r="B19" i="10"/>
  <c r="B20" i="10"/>
  <c r="B21" i="10"/>
  <c r="B49" i="10"/>
  <c r="B50" i="10"/>
  <c r="B51" i="10"/>
  <c r="B53" i="10"/>
  <c r="B54" i="10"/>
  <c r="B55" i="10"/>
  <c r="B56" i="10"/>
  <c r="B57" i="10"/>
  <c r="B59" i="10"/>
  <c r="B60" i="10"/>
  <c r="B61" i="10"/>
  <c r="B62" i="10"/>
  <c r="B70" i="10"/>
  <c r="B18" i="11"/>
  <c r="B19" i="11"/>
  <c r="B20" i="11"/>
  <c r="B21" i="11"/>
  <c r="B49" i="11"/>
  <c r="B50" i="11"/>
  <c r="B51" i="11"/>
  <c r="B53" i="11"/>
  <c r="B54" i="11"/>
  <c r="B55" i="11"/>
  <c r="B56" i="11"/>
  <c r="B57" i="11"/>
  <c r="B59" i="11"/>
  <c r="B60" i="11"/>
  <c r="B61" i="11"/>
  <c r="B62" i="11"/>
  <c r="B70" i="11"/>
  <c r="B18" i="8"/>
  <c r="B62" i="8" s="1"/>
  <c r="D18" i="8"/>
  <c r="F18" i="8"/>
  <c r="H18" i="8"/>
  <c r="H62" i="8" s="1"/>
  <c r="J18" i="8"/>
  <c r="L18" i="8"/>
  <c r="N18" i="8"/>
  <c r="O18" i="8"/>
  <c r="P18" i="8"/>
  <c r="Q18" i="8"/>
  <c r="R18" i="8"/>
  <c r="S18" i="8"/>
  <c r="B19" i="8"/>
  <c r="D19" i="8"/>
  <c r="F19" i="8"/>
  <c r="H19" i="8"/>
  <c r="J19" i="8"/>
  <c r="L19" i="8"/>
  <c r="N19" i="8"/>
  <c r="O19" i="8"/>
  <c r="P19" i="8"/>
  <c r="Q19" i="8"/>
  <c r="R19" i="8"/>
  <c r="S19" i="8"/>
  <c r="B20" i="8"/>
  <c r="D20" i="8"/>
  <c r="D64" i="8" s="1"/>
  <c r="F20" i="8"/>
  <c r="H20" i="8"/>
  <c r="J20" i="8"/>
  <c r="L20" i="8"/>
  <c r="N20" i="8"/>
  <c r="O20" i="8"/>
  <c r="P20" i="8"/>
  <c r="Q20" i="8"/>
  <c r="R20" i="8"/>
  <c r="S20" i="8"/>
  <c r="B21" i="8"/>
  <c r="D21" i="8"/>
  <c r="F21" i="8"/>
  <c r="H21" i="8"/>
  <c r="J21" i="8"/>
  <c r="L21" i="8"/>
  <c r="N21" i="8"/>
  <c r="N65" i="8" s="1"/>
  <c r="O21" i="8"/>
  <c r="O65" i="8" s="1"/>
  <c r="P21" i="8"/>
  <c r="Q21" i="8"/>
  <c r="Q65" i="8" s="1"/>
  <c r="R21" i="8"/>
  <c r="R65" i="8" s="1"/>
  <c r="S21" i="8"/>
  <c r="B40" i="8"/>
  <c r="D40" i="8"/>
  <c r="F40" i="8"/>
  <c r="H40" i="8"/>
  <c r="J40" i="8"/>
  <c r="L40" i="8"/>
  <c r="N40" i="8"/>
  <c r="O40" i="8"/>
  <c r="P40" i="8"/>
  <c r="Q40" i="8"/>
  <c r="R40" i="8"/>
  <c r="R62" i="8" s="1"/>
  <c r="S40" i="8"/>
  <c r="B41" i="8"/>
  <c r="D41" i="8"/>
  <c r="F41" i="8"/>
  <c r="H41" i="8"/>
  <c r="J41" i="8"/>
  <c r="L41" i="8"/>
  <c r="N41" i="8"/>
  <c r="O41" i="8"/>
  <c r="O63" i="8" s="1"/>
  <c r="P41" i="8"/>
  <c r="Q41" i="8"/>
  <c r="R41" i="8"/>
  <c r="S41" i="8"/>
  <c r="B42" i="8"/>
  <c r="D42" i="8"/>
  <c r="F42" i="8"/>
  <c r="H42" i="8"/>
  <c r="J42" i="8"/>
  <c r="L42" i="8"/>
  <c r="N42" i="8"/>
  <c r="O42" i="8"/>
  <c r="P42" i="8"/>
  <c r="Q42" i="8"/>
  <c r="R42" i="8"/>
  <c r="S42" i="8"/>
  <c r="S64" i="8" s="1"/>
  <c r="B43" i="8"/>
  <c r="B65" i="8" s="1"/>
  <c r="D43" i="8"/>
  <c r="F43" i="8"/>
  <c r="H43" i="8"/>
  <c r="J43" i="8"/>
  <c r="L43" i="8"/>
  <c r="N43" i="8"/>
  <c r="O43" i="8"/>
  <c r="P43" i="8"/>
  <c r="P65" i="8" s="1"/>
  <c r="Q43" i="8"/>
  <c r="R43" i="8"/>
  <c r="S43" i="8"/>
  <c r="B47" i="8"/>
  <c r="D47" i="8"/>
  <c r="F47" i="8"/>
  <c r="H47" i="8"/>
  <c r="J47" i="8"/>
  <c r="L47" i="8"/>
  <c r="N47" i="8"/>
  <c r="O47" i="8"/>
  <c r="P47" i="8"/>
  <c r="Q47" i="8"/>
  <c r="R47" i="8"/>
  <c r="S47" i="8"/>
  <c r="B48" i="8"/>
  <c r="D48" i="8"/>
  <c r="F48" i="8"/>
  <c r="H48" i="8"/>
  <c r="J48" i="8"/>
  <c r="L48" i="8"/>
  <c r="N48" i="8"/>
  <c r="O48" i="8"/>
  <c r="P48" i="8"/>
  <c r="Q48" i="8"/>
  <c r="R48" i="8"/>
  <c r="S48" i="8"/>
  <c r="B49" i="8"/>
  <c r="D49" i="8"/>
  <c r="F49" i="8"/>
  <c r="H49" i="8"/>
  <c r="J49" i="8"/>
  <c r="L49" i="8"/>
  <c r="N49" i="8"/>
  <c r="O49" i="8"/>
  <c r="P49" i="8"/>
  <c r="Q49" i="8"/>
  <c r="R49" i="8"/>
  <c r="S49" i="8"/>
  <c r="B51" i="8"/>
  <c r="D51" i="8"/>
  <c r="F51" i="8"/>
  <c r="H51" i="8"/>
  <c r="J51" i="8"/>
  <c r="L51" i="8"/>
  <c r="N51" i="8"/>
  <c r="O51" i="8"/>
  <c r="P51" i="8"/>
  <c r="Q51" i="8"/>
  <c r="R51" i="8"/>
  <c r="S51" i="8"/>
  <c r="B52" i="8"/>
  <c r="D52" i="8"/>
  <c r="F52" i="8"/>
  <c r="H52" i="8"/>
  <c r="J52" i="8"/>
  <c r="L52" i="8"/>
  <c r="N52" i="8"/>
  <c r="O52" i="8"/>
  <c r="P52" i="8"/>
  <c r="Q52" i="8"/>
  <c r="R52" i="8"/>
  <c r="S52" i="8"/>
  <c r="B53" i="8"/>
  <c r="D53" i="8"/>
  <c r="F53" i="8"/>
  <c r="H53" i="8"/>
  <c r="J53" i="8"/>
  <c r="L53" i="8"/>
  <c r="N53" i="8"/>
  <c r="O53" i="8"/>
  <c r="P53" i="8"/>
  <c r="Q53" i="8"/>
  <c r="R53" i="8"/>
  <c r="S53" i="8"/>
  <c r="B54" i="8"/>
  <c r="D54" i="8"/>
  <c r="F54" i="8"/>
  <c r="H54" i="8"/>
  <c r="J54" i="8"/>
  <c r="L54" i="8"/>
  <c r="N54" i="8"/>
  <c r="O54" i="8"/>
  <c r="P54" i="8"/>
  <c r="Q54" i="8"/>
  <c r="R54" i="8"/>
  <c r="S54" i="8"/>
  <c r="B55" i="8"/>
  <c r="D55" i="8"/>
  <c r="F55" i="8"/>
  <c r="H55" i="8"/>
  <c r="J55" i="8"/>
  <c r="L55" i="8"/>
  <c r="N55" i="8"/>
  <c r="O55" i="8"/>
  <c r="P55" i="8"/>
  <c r="Q55" i="8"/>
  <c r="R55" i="8"/>
  <c r="S55" i="8"/>
  <c r="B57" i="8"/>
  <c r="D57" i="8"/>
  <c r="F57" i="8"/>
  <c r="H57" i="8"/>
  <c r="J57" i="8"/>
  <c r="L57" i="8"/>
  <c r="N57" i="8"/>
  <c r="O57" i="8"/>
  <c r="P57" i="8"/>
  <c r="Q57" i="8"/>
  <c r="R57" i="8"/>
  <c r="S57" i="8"/>
  <c r="B58" i="8"/>
  <c r="D58" i="8"/>
  <c r="F58" i="8"/>
  <c r="H58" i="8"/>
  <c r="J58" i="8"/>
  <c r="L58" i="8"/>
  <c r="N58" i="8"/>
  <c r="O58" i="8"/>
  <c r="P58" i="8"/>
  <c r="Q58" i="8"/>
  <c r="R58" i="8"/>
  <c r="S58" i="8"/>
  <c r="B59" i="8"/>
  <c r="D59" i="8"/>
  <c r="F59" i="8"/>
  <c r="H59" i="8"/>
  <c r="J59" i="8"/>
  <c r="L59" i="8"/>
  <c r="N59" i="8"/>
  <c r="O59" i="8"/>
  <c r="P59" i="8"/>
  <c r="Q59" i="8"/>
  <c r="R59" i="8"/>
  <c r="S59" i="8"/>
  <c r="B60" i="8"/>
  <c r="D60" i="8"/>
  <c r="F60" i="8"/>
  <c r="H60" i="8"/>
  <c r="J60" i="8"/>
  <c r="L60" i="8"/>
  <c r="N60" i="8"/>
  <c r="O60" i="8"/>
  <c r="P60" i="8"/>
  <c r="Q60" i="8"/>
  <c r="R60" i="8"/>
  <c r="S60" i="8"/>
  <c r="B63" i="8"/>
  <c r="L63" i="8"/>
  <c r="N63" i="8"/>
  <c r="Q63" i="8"/>
  <c r="B18" i="7"/>
  <c r="B62" i="7" s="1"/>
  <c r="D18" i="7"/>
  <c r="D62" i="7" s="1"/>
  <c r="F18" i="7"/>
  <c r="F62" i="7" s="1"/>
  <c r="H18" i="7"/>
  <c r="H62" i="7" s="1"/>
  <c r="J18" i="7"/>
  <c r="J62" i="7" s="1"/>
  <c r="L18" i="7"/>
  <c r="L62" i="7" s="1"/>
  <c r="N18" i="7"/>
  <c r="N62" i="7" s="1"/>
  <c r="O18" i="7"/>
  <c r="O62" i="7"/>
  <c r="P18" i="7"/>
  <c r="Q18" i="7"/>
  <c r="R18" i="7"/>
  <c r="R62" i="7" s="1"/>
  <c r="S18" i="7"/>
  <c r="S62" i="7"/>
  <c r="B19" i="7"/>
  <c r="B63" i="7" s="1"/>
  <c r="D19" i="7"/>
  <c r="D63" i="7" s="1"/>
  <c r="F19" i="7"/>
  <c r="F63" i="7" s="1"/>
  <c r="H19" i="7"/>
  <c r="H63" i="7" s="1"/>
  <c r="J19" i="7"/>
  <c r="J63" i="7" s="1"/>
  <c r="L19" i="7"/>
  <c r="L63" i="7" s="1"/>
  <c r="N19" i="7"/>
  <c r="N63" i="7" s="1"/>
  <c r="O19" i="7"/>
  <c r="O63" i="7" s="1"/>
  <c r="P19" i="7"/>
  <c r="P63" i="7" s="1"/>
  <c r="Q19" i="7"/>
  <c r="R19" i="7"/>
  <c r="S19" i="7"/>
  <c r="S63" i="7"/>
  <c r="B20" i="7"/>
  <c r="B64" i="7" s="1"/>
  <c r="D20" i="7"/>
  <c r="D64" i="7" s="1"/>
  <c r="F20" i="7"/>
  <c r="F64" i="7" s="1"/>
  <c r="H20" i="7"/>
  <c r="H64" i="7" s="1"/>
  <c r="J20" i="7"/>
  <c r="J64" i="7" s="1"/>
  <c r="L20" i="7"/>
  <c r="N20" i="7"/>
  <c r="N64" i="7"/>
  <c r="O20" i="7"/>
  <c r="O64" i="7" s="1"/>
  <c r="P20" i="7"/>
  <c r="P64" i="7" s="1"/>
  <c r="Q20" i="7"/>
  <c r="Q64" i="7" s="1"/>
  <c r="R20" i="7"/>
  <c r="R64" i="7"/>
  <c r="S20" i="7"/>
  <c r="S64" i="7" s="1"/>
  <c r="B21" i="7"/>
  <c r="B65" i="7" s="1"/>
  <c r="D21" i="7"/>
  <c r="D65" i="7" s="1"/>
  <c r="F21" i="7"/>
  <c r="F65" i="7" s="1"/>
  <c r="H21" i="7"/>
  <c r="H65" i="7" s="1"/>
  <c r="J21" i="7"/>
  <c r="J65" i="7"/>
  <c r="L21" i="7"/>
  <c r="L65" i="7" s="1"/>
  <c r="N21" i="7"/>
  <c r="N65" i="7" s="1"/>
  <c r="O21" i="7"/>
  <c r="O65" i="7" s="1"/>
  <c r="P21" i="7"/>
  <c r="P65" i="7" s="1"/>
  <c r="Q21" i="7"/>
  <c r="Q65" i="7" s="1"/>
  <c r="R21" i="7"/>
  <c r="R65" i="7" s="1"/>
  <c r="S21" i="7"/>
  <c r="S65" i="7" s="1"/>
  <c r="B47" i="7"/>
  <c r="D47" i="7"/>
  <c r="F47" i="7"/>
  <c r="H47" i="7"/>
  <c r="J47" i="7"/>
  <c r="L47" i="7"/>
  <c r="N47" i="7"/>
  <c r="O47" i="7"/>
  <c r="P47" i="7"/>
  <c r="Q47" i="7"/>
  <c r="R47" i="7"/>
  <c r="S47" i="7"/>
  <c r="B48" i="7"/>
  <c r="D48" i="7"/>
  <c r="F48" i="7"/>
  <c r="H48" i="7"/>
  <c r="J48" i="7"/>
  <c r="L48" i="7"/>
  <c r="N48" i="7"/>
  <c r="O48" i="7"/>
  <c r="P48" i="7"/>
  <c r="Q48" i="7"/>
  <c r="R48" i="7"/>
  <c r="S48" i="7"/>
  <c r="B49" i="7"/>
  <c r="D49" i="7"/>
  <c r="F49" i="7"/>
  <c r="H49" i="7"/>
  <c r="J49" i="7"/>
  <c r="L49" i="7"/>
  <c r="N49" i="7"/>
  <c r="O49" i="7"/>
  <c r="P49" i="7"/>
  <c r="Q49" i="7"/>
  <c r="R49" i="7"/>
  <c r="S49" i="7"/>
  <c r="B51" i="7"/>
  <c r="D51" i="7"/>
  <c r="F51" i="7"/>
  <c r="H51" i="7"/>
  <c r="J51" i="7"/>
  <c r="L51" i="7"/>
  <c r="N51" i="7"/>
  <c r="O51" i="7"/>
  <c r="P51" i="7"/>
  <c r="Q51" i="7"/>
  <c r="R51" i="7"/>
  <c r="S51" i="7"/>
  <c r="B52" i="7"/>
  <c r="D52" i="7"/>
  <c r="F52" i="7"/>
  <c r="H52" i="7"/>
  <c r="J52" i="7"/>
  <c r="L52" i="7"/>
  <c r="N52" i="7"/>
  <c r="O52" i="7"/>
  <c r="P52" i="7"/>
  <c r="Q52" i="7"/>
  <c r="R52" i="7"/>
  <c r="S52" i="7"/>
  <c r="B53" i="7"/>
  <c r="D53" i="7"/>
  <c r="F53" i="7"/>
  <c r="H53" i="7"/>
  <c r="J53" i="7"/>
  <c r="L53" i="7"/>
  <c r="N53" i="7"/>
  <c r="O53" i="7"/>
  <c r="P53" i="7"/>
  <c r="Q53" i="7"/>
  <c r="R53" i="7"/>
  <c r="S53" i="7"/>
  <c r="B54" i="7"/>
  <c r="D54" i="7"/>
  <c r="F54" i="7"/>
  <c r="H54" i="7"/>
  <c r="J54" i="7"/>
  <c r="L54" i="7"/>
  <c r="N54" i="7"/>
  <c r="O54" i="7"/>
  <c r="P54" i="7"/>
  <c r="Q54" i="7"/>
  <c r="R54" i="7"/>
  <c r="S54" i="7"/>
  <c r="B55" i="7"/>
  <c r="D55" i="7"/>
  <c r="F55" i="7"/>
  <c r="H55" i="7"/>
  <c r="J55" i="7"/>
  <c r="L55" i="7"/>
  <c r="N55" i="7"/>
  <c r="O55" i="7"/>
  <c r="P55" i="7"/>
  <c r="Q55" i="7"/>
  <c r="R55" i="7"/>
  <c r="S55" i="7"/>
  <c r="B57" i="7"/>
  <c r="D57" i="7"/>
  <c r="F57" i="7"/>
  <c r="H57" i="7"/>
  <c r="J57" i="7"/>
  <c r="L57" i="7"/>
  <c r="N57" i="7"/>
  <c r="O57" i="7"/>
  <c r="P57" i="7"/>
  <c r="Q57" i="7"/>
  <c r="R57" i="7"/>
  <c r="S57" i="7"/>
  <c r="B58" i="7"/>
  <c r="D58" i="7"/>
  <c r="F58" i="7"/>
  <c r="H58" i="7"/>
  <c r="J58" i="7"/>
  <c r="L58" i="7"/>
  <c r="N58" i="7"/>
  <c r="O58" i="7"/>
  <c r="P58" i="7"/>
  <c r="Q58" i="7"/>
  <c r="R58" i="7"/>
  <c r="S58" i="7"/>
  <c r="B59" i="7"/>
  <c r="D59" i="7"/>
  <c r="F59" i="7"/>
  <c r="H59" i="7"/>
  <c r="J59" i="7"/>
  <c r="L59" i="7"/>
  <c r="N59" i="7"/>
  <c r="O59" i="7"/>
  <c r="P59" i="7"/>
  <c r="Q59" i="7"/>
  <c r="R59" i="7"/>
  <c r="S59" i="7"/>
  <c r="B60" i="7"/>
  <c r="D60" i="7"/>
  <c r="F60" i="7"/>
  <c r="H60" i="7"/>
  <c r="J60" i="7"/>
  <c r="L60" i="7"/>
  <c r="N60" i="7"/>
  <c r="O60" i="7"/>
  <c r="P60" i="7"/>
  <c r="Q60" i="7"/>
  <c r="R60" i="7"/>
  <c r="S60" i="7"/>
  <c r="P62" i="7"/>
  <c r="Q62" i="7"/>
  <c r="Q63" i="7"/>
  <c r="R63" i="7"/>
  <c r="L64" i="7"/>
  <c r="B18" i="6"/>
  <c r="D18" i="6"/>
  <c r="F18" i="6"/>
  <c r="H18" i="6"/>
  <c r="J18" i="6"/>
  <c r="L18" i="6"/>
  <c r="N18" i="6"/>
  <c r="O18" i="6"/>
  <c r="P18" i="6"/>
  <c r="P62" i="6" s="1"/>
  <c r="Q18" i="6"/>
  <c r="R18" i="6"/>
  <c r="S18" i="6"/>
  <c r="B19" i="6"/>
  <c r="D19" i="6"/>
  <c r="D63" i="6" s="1"/>
  <c r="F19" i="6"/>
  <c r="H19" i="6"/>
  <c r="J19" i="6"/>
  <c r="L19" i="6"/>
  <c r="N19" i="6"/>
  <c r="O19" i="6"/>
  <c r="P19" i="6"/>
  <c r="Q19" i="6"/>
  <c r="R19" i="6"/>
  <c r="S19" i="6"/>
  <c r="B20" i="6"/>
  <c r="D20" i="6"/>
  <c r="D64" i="6" s="1"/>
  <c r="F20" i="6"/>
  <c r="F64" i="6" s="1"/>
  <c r="H20" i="6"/>
  <c r="H64" i="6" s="1"/>
  <c r="J20" i="6"/>
  <c r="L20" i="6"/>
  <c r="L64" i="6" s="1"/>
  <c r="N20" i="6"/>
  <c r="O20" i="6"/>
  <c r="P20" i="6"/>
  <c r="Q20" i="6"/>
  <c r="R20" i="6"/>
  <c r="S20" i="6"/>
  <c r="B21" i="6"/>
  <c r="D21" i="6"/>
  <c r="F21" i="6"/>
  <c r="H21" i="6"/>
  <c r="J21" i="6"/>
  <c r="L21" i="6"/>
  <c r="N21" i="6"/>
  <c r="O21" i="6"/>
  <c r="P21" i="6"/>
  <c r="P65" i="6" s="1"/>
  <c r="Q21" i="6"/>
  <c r="R21" i="6"/>
  <c r="R65" i="6" s="1"/>
  <c r="S21" i="6"/>
  <c r="S65" i="6" s="1"/>
  <c r="B40" i="6"/>
  <c r="D40" i="6"/>
  <c r="F40" i="6"/>
  <c r="H40" i="6"/>
  <c r="J40" i="6"/>
  <c r="L40" i="6"/>
  <c r="N40" i="6"/>
  <c r="O40" i="6"/>
  <c r="P40" i="6"/>
  <c r="Q40" i="6"/>
  <c r="R40" i="6"/>
  <c r="S40" i="6"/>
  <c r="B41" i="6"/>
  <c r="D41" i="6"/>
  <c r="F41" i="6"/>
  <c r="H41" i="6"/>
  <c r="J41" i="6"/>
  <c r="L41" i="6"/>
  <c r="L63" i="6" s="1"/>
  <c r="N41" i="6"/>
  <c r="O41" i="6"/>
  <c r="P41" i="6"/>
  <c r="Q41" i="6"/>
  <c r="Q63" i="6" s="1"/>
  <c r="R41" i="6"/>
  <c r="S41" i="6"/>
  <c r="S63" i="6" s="1"/>
  <c r="B42" i="6"/>
  <c r="D42" i="6"/>
  <c r="F42" i="6"/>
  <c r="H42" i="6"/>
  <c r="J42" i="6"/>
  <c r="L42" i="6"/>
  <c r="N42" i="6"/>
  <c r="O42" i="6"/>
  <c r="P42" i="6"/>
  <c r="Q42" i="6"/>
  <c r="R42" i="6"/>
  <c r="R64" i="6"/>
  <c r="S42" i="6"/>
  <c r="S64" i="6" s="1"/>
  <c r="B43" i="6"/>
  <c r="D43" i="6"/>
  <c r="F43" i="6"/>
  <c r="H43" i="6"/>
  <c r="J43" i="6"/>
  <c r="L43" i="6"/>
  <c r="L65" i="6" s="1"/>
  <c r="N43" i="6"/>
  <c r="N65" i="6" s="1"/>
  <c r="O43" i="6"/>
  <c r="P43" i="6"/>
  <c r="Q43" i="6"/>
  <c r="R43" i="6"/>
  <c r="S43" i="6"/>
  <c r="B47" i="6"/>
  <c r="D47" i="6"/>
  <c r="F47" i="6"/>
  <c r="H47" i="6"/>
  <c r="J47" i="6"/>
  <c r="L47" i="6"/>
  <c r="N47" i="6"/>
  <c r="O47" i="6"/>
  <c r="P47" i="6"/>
  <c r="Q47" i="6"/>
  <c r="R47" i="6"/>
  <c r="S47" i="6"/>
  <c r="B48" i="6"/>
  <c r="D48" i="6"/>
  <c r="F48" i="6"/>
  <c r="H48" i="6"/>
  <c r="J48" i="6"/>
  <c r="L48" i="6"/>
  <c r="N48" i="6"/>
  <c r="O48" i="6"/>
  <c r="P48" i="6"/>
  <c r="Q48" i="6"/>
  <c r="R48" i="6"/>
  <c r="S48" i="6"/>
  <c r="B49" i="6"/>
  <c r="D49" i="6"/>
  <c r="F49" i="6"/>
  <c r="H49" i="6"/>
  <c r="J49" i="6"/>
  <c r="L49" i="6"/>
  <c r="N49" i="6"/>
  <c r="O49" i="6"/>
  <c r="P49" i="6"/>
  <c r="Q49" i="6"/>
  <c r="R49" i="6"/>
  <c r="S49" i="6"/>
  <c r="B51" i="6"/>
  <c r="D51" i="6"/>
  <c r="F51" i="6"/>
  <c r="H51" i="6"/>
  <c r="J51" i="6"/>
  <c r="L51" i="6"/>
  <c r="N51" i="6"/>
  <c r="O51" i="6"/>
  <c r="P51" i="6"/>
  <c r="Q51" i="6"/>
  <c r="R51" i="6"/>
  <c r="S51" i="6"/>
  <c r="B52" i="6"/>
  <c r="D52" i="6"/>
  <c r="F52" i="6"/>
  <c r="H52" i="6"/>
  <c r="J52" i="6"/>
  <c r="L52" i="6"/>
  <c r="N52" i="6"/>
  <c r="O52" i="6"/>
  <c r="P52" i="6"/>
  <c r="Q52" i="6"/>
  <c r="R52" i="6"/>
  <c r="S52" i="6"/>
  <c r="B53" i="6"/>
  <c r="D53" i="6"/>
  <c r="F53" i="6"/>
  <c r="H53" i="6"/>
  <c r="J53" i="6"/>
  <c r="L53" i="6"/>
  <c r="N53" i="6"/>
  <c r="O53" i="6"/>
  <c r="P53" i="6"/>
  <c r="Q53" i="6"/>
  <c r="R53" i="6"/>
  <c r="S53" i="6"/>
  <c r="B54" i="6"/>
  <c r="D54" i="6"/>
  <c r="F54" i="6"/>
  <c r="H54" i="6"/>
  <c r="J54" i="6"/>
  <c r="L54" i="6"/>
  <c r="N54" i="6"/>
  <c r="O54" i="6"/>
  <c r="P54" i="6"/>
  <c r="Q54" i="6"/>
  <c r="R54" i="6"/>
  <c r="S54" i="6"/>
  <c r="B55" i="6"/>
  <c r="D55" i="6"/>
  <c r="F55" i="6"/>
  <c r="H55" i="6"/>
  <c r="J55" i="6"/>
  <c r="L55" i="6"/>
  <c r="N55" i="6"/>
  <c r="O55" i="6"/>
  <c r="P55" i="6"/>
  <c r="Q55" i="6"/>
  <c r="R55" i="6"/>
  <c r="S55" i="6"/>
  <c r="B57" i="6"/>
  <c r="D57" i="6"/>
  <c r="F57" i="6"/>
  <c r="H57" i="6"/>
  <c r="J57" i="6"/>
  <c r="L57" i="6"/>
  <c r="N57" i="6"/>
  <c r="O57" i="6"/>
  <c r="P57" i="6"/>
  <c r="Q57" i="6"/>
  <c r="R57" i="6"/>
  <c r="S57" i="6"/>
  <c r="B58" i="6"/>
  <c r="D58" i="6"/>
  <c r="F58" i="6"/>
  <c r="H58" i="6"/>
  <c r="J58" i="6"/>
  <c r="L58" i="6"/>
  <c r="N58" i="6"/>
  <c r="O58" i="6"/>
  <c r="P58" i="6"/>
  <c r="Q58" i="6"/>
  <c r="R58" i="6"/>
  <c r="S58" i="6"/>
  <c r="B59" i="6"/>
  <c r="D59" i="6"/>
  <c r="F59" i="6"/>
  <c r="H59" i="6"/>
  <c r="J59" i="6"/>
  <c r="L59" i="6"/>
  <c r="N59" i="6"/>
  <c r="O59" i="6"/>
  <c r="P59" i="6"/>
  <c r="Q59" i="6"/>
  <c r="R59" i="6"/>
  <c r="S59" i="6"/>
  <c r="B60" i="6"/>
  <c r="D60" i="6"/>
  <c r="F60" i="6"/>
  <c r="H60" i="6"/>
  <c r="J60" i="6"/>
  <c r="L60" i="6"/>
  <c r="N60" i="6"/>
  <c r="O60" i="6"/>
  <c r="P60" i="6"/>
  <c r="Q60" i="6"/>
  <c r="R60" i="6"/>
  <c r="S60" i="6"/>
  <c r="B18" i="5"/>
  <c r="D18" i="5"/>
  <c r="F18" i="5"/>
  <c r="F62" i="5" s="1"/>
  <c r="H18" i="5"/>
  <c r="H62" i="5" s="1"/>
  <c r="J18" i="5"/>
  <c r="L18" i="5"/>
  <c r="N18" i="5"/>
  <c r="O18" i="5"/>
  <c r="O62" i="5" s="1"/>
  <c r="P18" i="5"/>
  <c r="P62" i="5" s="1"/>
  <c r="Q18" i="5"/>
  <c r="R18" i="5"/>
  <c r="S18" i="5"/>
  <c r="B19" i="5"/>
  <c r="D19" i="5"/>
  <c r="F19" i="5"/>
  <c r="H19" i="5"/>
  <c r="J19" i="5"/>
  <c r="L19" i="5"/>
  <c r="N19" i="5"/>
  <c r="N63" i="5" s="1"/>
  <c r="O19" i="5"/>
  <c r="O63" i="5" s="1"/>
  <c r="P19" i="5"/>
  <c r="P63" i="5" s="1"/>
  <c r="Q19" i="5"/>
  <c r="R19" i="5"/>
  <c r="S19" i="5"/>
  <c r="B20" i="5"/>
  <c r="D20" i="5"/>
  <c r="F20" i="5"/>
  <c r="H20" i="5"/>
  <c r="J20" i="5"/>
  <c r="L20" i="5"/>
  <c r="N20" i="5"/>
  <c r="O20" i="5"/>
  <c r="P20" i="5"/>
  <c r="Q20" i="5"/>
  <c r="R20" i="5"/>
  <c r="S20" i="5"/>
  <c r="B21" i="5"/>
  <c r="D21" i="5"/>
  <c r="F21" i="5"/>
  <c r="H21" i="5"/>
  <c r="J21" i="5"/>
  <c r="J65" i="5" s="1"/>
  <c r="L21" i="5"/>
  <c r="L65" i="5" s="1"/>
  <c r="N21" i="5"/>
  <c r="N65" i="5" s="1"/>
  <c r="O21" i="5"/>
  <c r="P21" i="5"/>
  <c r="P65" i="5" s="1"/>
  <c r="Q21" i="5"/>
  <c r="Q65" i="5" s="1"/>
  <c r="R21" i="5"/>
  <c r="S21" i="5"/>
  <c r="B40" i="5"/>
  <c r="D40" i="5"/>
  <c r="F40" i="5"/>
  <c r="H40" i="5"/>
  <c r="J40" i="5"/>
  <c r="L40" i="5"/>
  <c r="L62" i="5" s="1"/>
  <c r="N40" i="5"/>
  <c r="O40" i="5"/>
  <c r="P40" i="5"/>
  <c r="Q40" i="5"/>
  <c r="R40" i="5"/>
  <c r="S40" i="5"/>
  <c r="S62" i="5" s="1"/>
  <c r="B41" i="5"/>
  <c r="B63" i="5" s="1"/>
  <c r="D41" i="5"/>
  <c r="D63" i="5" s="1"/>
  <c r="F41" i="5"/>
  <c r="H41" i="5"/>
  <c r="H63" i="5"/>
  <c r="J41" i="5"/>
  <c r="J63" i="5" s="1"/>
  <c r="L41" i="5"/>
  <c r="L63" i="5" s="1"/>
  <c r="N41" i="5"/>
  <c r="O41" i="5"/>
  <c r="P41" i="5"/>
  <c r="Q41" i="5"/>
  <c r="R41" i="5"/>
  <c r="S41" i="5"/>
  <c r="B42" i="5"/>
  <c r="B64" i="5" s="1"/>
  <c r="D42" i="5"/>
  <c r="F42" i="5"/>
  <c r="H42" i="5"/>
  <c r="H64" i="5" s="1"/>
  <c r="J42" i="5"/>
  <c r="L42" i="5"/>
  <c r="N42" i="5"/>
  <c r="O42" i="5"/>
  <c r="P42" i="5"/>
  <c r="Q42" i="5"/>
  <c r="R42" i="5"/>
  <c r="S42" i="5"/>
  <c r="B43" i="5"/>
  <c r="B65" i="5" s="1"/>
  <c r="D43" i="5"/>
  <c r="F43" i="5"/>
  <c r="H43" i="5"/>
  <c r="J43" i="5"/>
  <c r="L43" i="5"/>
  <c r="N43" i="5"/>
  <c r="O43" i="5"/>
  <c r="P43" i="5"/>
  <c r="Q43" i="5"/>
  <c r="R43" i="5"/>
  <c r="S43" i="5"/>
  <c r="S65" i="5"/>
  <c r="B47" i="5"/>
  <c r="D47" i="5"/>
  <c r="F47" i="5"/>
  <c r="H47" i="5"/>
  <c r="J47" i="5"/>
  <c r="L47" i="5"/>
  <c r="N47" i="5"/>
  <c r="O47" i="5"/>
  <c r="P47" i="5"/>
  <c r="Q47" i="5"/>
  <c r="R47" i="5"/>
  <c r="S47" i="5"/>
  <c r="B48" i="5"/>
  <c r="D48" i="5"/>
  <c r="F48" i="5"/>
  <c r="H48" i="5"/>
  <c r="J48" i="5"/>
  <c r="L48" i="5"/>
  <c r="N48" i="5"/>
  <c r="O48" i="5"/>
  <c r="P48" i="5"/>
  <c r="Q48" i="5"/>
  <c r="R48" i="5"/>
  <c r="S48" i="5"/>
  <c r="B49" i="5"/>
  <c r="D49" i="5"/>
  <c r="F49" i="5"/>
  <c r="H49" i="5"/>
  <c r="J49" i="5"/>
  <c r="L49" i="5"/>
  <c r="N49" i="5"/>
  <c r="O49" i="5"/>
  <c r="P49" i="5"/>
  <c r="Q49" i="5"/>
  <c r="R49" i="5"/>
  <c r="S49" i="5"/>
  <c r="B51" i="5"/>
  <c r="D51" i="5"/>
  <c r="F51" i="5"/>
  <c r="H51" i="5"/>
  <c r="J51" i="5"/>
  <c r="L51" i="5"/>
  <c r="N51" i="5"/>
  <c r="O51" i="5"/>
  <c r="P51" i="5"/>
  <c r="Q51" i="5"/>
  <c r="R51" i="5"/>
  <c r="S51" i="5"/>
  <c r="B52" i="5"/>
  <c r="D52" i="5"/>
  <c r="F52" i="5"/>
  <c r="H52" i="5"/>
  <c r="J52" i="5"/>
  <c r="L52" i="5"/>
  <c r="N52" i="5"/>
  <c r="O52" i="5"/>
  <c r="P52" i="5"/>
  <c r="Q52" i="5"/>
  <c r="R52" i="5"/>
  <c r="S52" i="5"/>
  <c r="B53" i="5"/>
  <c r="D53" i="5"/>
  <c r="F53" i="5"/>
  <c r="H53" i="5"/>
  <c r="J53" i="5"/>
  <c r="L53" i="5"/>
  <c r="N53" i="5"/>
  <c r="O53" i="5"/>
  <c r="P53" i="5"/>
  <c r="Q53" i="5"/>
  <c r="R53" i="5"/>
  <c r="S53" i="5"/>
  <c r="B54" i="5"/>
  <c r="D54" i="5"/>
  <c r="F54" i="5"/>
  <c r="H54" i="5"/>
  <c r="J54" i="5"/>
  <c r="L54" i="5"/>
  <c r="N54" i="5"/>
  <c r="O54" i="5"/>
  <c r="P54" i="5"/>
  <c r="Q54" i="5"/>
  <c r="R54" i="5"/>
  <c r="S54" i="5"/>
  <c r="B55" i="5"/>
  <c r="D55" i="5"/>
  <c r="F55" i="5"/>
  <c r="H55" i="5"/>
  <c r="J55" i="5"/>
  <c r="L55" i="5"/>
  <c r="N55" i="5"/>
  <c r="O55" i="5"/>
  <c r="P55" i="5"/>
  <c r="Q55" i="5"/>
  <c r="R55" i="5"/>
  <c r="S55" i="5"/>
  <c r="B57" i="5"/>
  <c r="D57" i="5"/>
  <c r="F57" i="5"/>
  <c r="H57" i="5"/>
  <c r="J57" i="5"/>
  <c r="L57" i="5"/>
  <c r="N57" i="5"/>
  <c r="O57" i="5"/>
  <c r="P57" i="5"/>
  <c r="Q57" i="5"/>
  <c r="R57" i="5"/>
  <c r="S57" i="5"/>
  <c r="B58" i="5"/>
  <c r="D58" i="5"/>
  <c r="F58" i="5"/>
  <c r="H58" i="5"/>
  <c r="J58" i="5"/>
  <c r="L58" i="5"/>
  <c r="N58" i="5"/>
  <c r="O58" i="5"/>
  <c r="P58" i="5"/>
  <c r="Q58" i="5"/>
  <c r="R58" i="5"/>
  <c r="S58" i="5"/>
  <c r="B59" i="5"/>
  <c r="D59" i="5"/>
  <c r="F59" i="5"/>
  <c r="H59" i="5"/>
  <c r="J59" i="5"/>
  <c r="L59" i="5"/>
  <c r="N59" i="5"/>
  <c r="O59" i="5"/>
  <c r="P59" i="5"/>
  <c r="Q59" i="5"/>
  <c r="R59" i="5"/>
  <c r="S59" i="5"/>
  <c r="B60" i="5"/>
  <c r="D60" i="5"/>
  <c r="F60" i="5"/>
  <c r="H60" i="5"/>
  <c r="J60" i="5"/>
  <c r="L60" i="5"/>
  <c r="N60" i="5"/>
  <c r="O60" i="5"/>
  <c r="P60" i="5"/>
  <c r="Q60" i="5"/>
  <c r="R60" i="5"/>
  <c r="S60" i="5"/>
  <c r="D62" i="5"/>
  <c r="S64" i="5"/>
  <c r="O65" i="5"/>
  <c r="B18" i="4"/>
  <c r="B62" i="4" s="1"/>
  <c r="D18" i="4"/>
  <c r="D62" i="4" s="1"/>
  <c r="F18" i="4"/>
  <c r="F62" i="4"/>
  <c r="H18" i="4"/>
  <c r="H62" i="4" s="1"/>
  <c r="J18" i="4"/>
  <c r="J62" i="4" s="1"/>
  <c r="L18" i="4"/>
  <c r="L62" i="4"/>
  <c r="N18" i="4"/>
  <c r="N62" i="4" s="1"/>
  <c r="O18" i="4"/>
  <c r="O62" i="4" s="1"/>
  <c r="P18" i="4"/>
  <c r="P62" i="4"/>
  <c r="Q18" i="4"/>
  <c r="Q62" i="4"/>
  <c r="R18" i="4"/>
  <c r="R62" i="4" s="1"/>
  <c r="S18" i="4"/>
  <c r="S62" i="4" s="1"/>
  <c r="B19" i="4"/>
  <c r="B63" i="4" s="1"/>
  <c r="D19" i="4"/>
  <c r="D63" i="4" s="1"/>
  <c r="F19" i="4"/>
  <c r="F63" i="4" s="1"/>
  <c r="H19" i="4"/>
  <c r="J19" i="4"/>
  <c r="J63" i="4" s="1"/>
  <c r="L19" i="4"/>
  <c r="L63" i="4"/>
  <c r="N19" i="4"/>
  <c r="N63" i="4" s="1"/>
  <c r="O19" i="4"/>
  <c r="O63" i="4" s="1"/>
  <c r="P19" i="4"/>
  <c r="P63" i="4"/>
  <c r="Q19" i="4"/>
  <c r="Q63" i="4" s="1"/>
  <c r="R19" i="4"/>
  <c r="R63" i="4"/>
  <c r="S19" i="4"/>
  <c r="S63" i="4"/>
  <c r="B20" i="4"/>
  <c r="B64" i="4" s="1"/>
  <c r="D20" i="4"/>
  <c r="D64" i="4" s="1"/>
  <c r="F20" i="4"/>
  <c r="F64" i="4" s="1"/>
  <c r="H20" i="4"/>
  <c r="H64" i="4" s="1"/>
  <c r="J20" i="4"/>
  <c r="J64" i="4" s="1"/>
  <c r="L20" i="4"/>
  <c r="L64" i="4" s="1"/>
  <c r="N20" i="4"/>
  <c r="N64" i="4" s="1"/>
  <c r="O20" i="4"/>
  <c r="O64" i="4" s="1"/>
  <c r="P20" i="4"/>
  <c r="P64" i="4" s="1"/>
  <c r="Q20" i="4"/>
  <c r="Q64" i="4" s="1"/>
  <c r="R20" i="4"/>
  <c r="R64" i="4"/>
  <c r="S20" i="4"/>
  <c r="S64" i="4" s="1"/>
  <c r="B21" i="4"/>
  <c r="B65" i="4" s="1"/>
  <c r="D21" i="4"/>
  <c r="F21" i="4"/>
  <c r="F65" i="4"/>
  <c r="H21" i="4"/>
  <c r="H65" i="4" s="1"/>
  <c r="J21" i="4"/>
  <c r="J65" i="4" s="1"/>
  <c r="L21" i="4"/>
  <c r="L65" i="4" s="1"/>
  <c r="N21" i="4"/>
  <c r="N65" i="4" s="1"/>
  <c r="O21" i="4"/>
  <c r="O65" i="4"/>
  <c r="P21" i="4"/>
  <c r="P65" i="4" s="1"/>
  <c r="Q21" i="4"/>
  <c r="Q65" i="4" s="1"/>
  <c r="R21" i="4"/>
  <c r="S21" i="4"/>
  <c r="S65" i="4" s="1"/>
  <c r="B47" i="4"/>
  <c r="D47" i="4"/>
  <c r="F47" i="4"/>
  <c r="H47" i="4"/>
  <c r="J47" i="4"/>
  <c r="L47" i="4"/>
  <c r="N47" i="4"/>
  <c r="O47" i="4"/>
  <c r="P47" i="4"/>
  <c r="Q47" i="4"/>
  <c r="R47" i="4"/>
  <c r="S47" i="4"/>
  <c r="B48" i="4"/>
  <c r="D48" i="4"/>
  <c r="F48" i="4"/>
  <c r="H48" i="4"/>
  <c r="J48" i="4"/>
  <c r="L48" i="4"/>
  <c r="N48" i="4"/>
  <c r="O48" i="4"/>
  <c r="P48" i="4"/>
  <c r="Q48" i="4"/>
  <c r="R48" i="4"/>
  <c r="S48" i="4"/>
  <c r="B49" i="4"/>
  <c r="D49" i="4"/>
  <c r="F49" i="4"/>
  <c r="H49" i="4"/>
  <c r="J49" i="4"/>
  <c r="L49" i="4"/>
  <c r="N49" i="4"/>
  <c r="O49" i="4"/>
  <c r="P49" i="4"/>
  <c r="Q49" i="4"/>
  <c r="R49" i="4"/>
  <c r="S49" i="4"/>
  <c r="B51" i="4"/>
  <c r="D51" i="4"/>
  <c r="F51" i="4"/>
  <c r="H51" i="4"/>
  <c r="J51" i="4"/>
  <c r="L51" i="4"/>
  <c r="N51" i="4"/>
  <c r="O51" i="4"/>
  <c r="P51" i="4"/>
  <c r="Q51" i="4"/>
  <c r="R51" i="4"/>
  <c r="S51" i="4"/>
  <c r="B52" i="4"/>
  <c r="D52" i="4"/>
  <c r="F52" i="4"/>
  <c r="H52" i="4"/>
  <c r="J52" i="4"/>
  <c r="L52" i="4"/>
  <c r="N52" i="4"/>
  <c r="O52" i="4"/>
  <c r="P52" i="4"/>
  <c r="Q52" i="4"/>
  <c r="R52" i="4"/>
  <c r="S52" i="4"/>
  <c r="B53" i="4"/>
  <c r="D53" i="4"/>
  <c r="F53" i="4"/>
  <c r="H53" i="4"/>
  <c r="J53" i="4"/>
  <c r="L53" i="4"/>
  <c r="N53" i="4"/>
  <c r="O53" i="4"/>
  <c r="P53" i="4"/>
  <c r="Q53" i="4"/>
  <c r="R53" i="4"/>
  <c r="S53" i="4"/>
  <c r="B54" i="4"/>
  <c r="D54" i="4"/>
  <c r="F54" i="4"/>
  <c r="H54" i="4"/>
  <c r="J54" i="4"/>
  <c r="L54" i="4"/>
  <c r="N54" i="4"/>
  <c r="O54" i="4"/>
  <c r="P54" i="4"/>
  <c r="Q54" i="4"/>
  <c r="R54" i="4"/>
  <c r="S54" i="4"/>
  <c r="B55" i="4"/>
  <c r="D55" i="4"/>
  <c r="F55" i="4"/>
  <c r="H55" i="4"/>
  <c r="J55" i="4"/>
  <c r="L55" i="4"/>
  <c r="N55" i="4"/>
  <c r="O55" i="4"/>
  <c r="P55" i="4"/>
  <c r="Q55" i="4"/>
  <c r="R55" i="4"/>
  <c r="S55" i="4"/>
  <c r="B57" i="4"/>
  <c r="D57" i="4"/>
  <c r="F57" i="4"/>
  <c r="H57" i="4"/>
  <c r="J57" i="4"/>
  <c r="L57" i="4"/>
  <c r="N57" i="4"/>
  <c r="O57" i="4"/>
  <c r="P57" i="4"/>
  <c r="Q57" i="4"/>
  <c r="R57" i="4"/>
  <c r="S57" i="4"/>
  <c r="B58" i="4"/>
  <c r="D58" i="4"/>
  <c r="F58" i="4"/>
  <c r="H58" i="4"/>
  <c r="J58" i="4"/>
  <c r="L58" i="4"/>
  <c r="N58" i="4"/>
  <c r="O58" i="4"/>
  <c r="P58" i="4"/>
  <c r="Q58" i="4"/>
  <c r="R58" i="4"/>
  <c r="S58" i="4"/>
  <c r="B59" i="4"/>
  <c r="D59" i="4"/>
  <c r="F59" i="4"/>
  <c r="H59" i="4"/>
  <c r="J59" i="4"/>
  <c r="L59" i="4"/>
  <c r="N59" i="4"/>
  <c r="O59" i="4"/>
  <c r="P59" i="4"/>
  <c r="Q59" i="4"/>
  <c r="R59" i="4"/>
  <c r="S59" i="4"/>
  <c r="B60" i="4"/>
  <c r="D60" i="4"/>
  <c r="F60" i="4"/>
  <c r="H60" i="4"/>
  <c r="J60" i="4"/>
  <c r="L60" i="4"/>
  <c r="N60" i="4"/>
  <c r="O60" i="4"/>
  <c r="P60" i="4"/>
  <c r="Q60" i="4"/>
  <c r="R60" i="4"/>
  <c r="S60" i="4"/>
  <c r="H63" i="4"/>
  <c r="D65" i="4"/>
  <c r="R65" i="4"/>
  <c r="H65" i="6"/>
  <c r="O62" i="6"/>
  <c r="S62" i="8"/>
  <c r="S63" i="5" l="1"/>
  <c r="N64" i="6"/>
  <c r="T55" i="7"/>
  <c r="T49" i="7"/>
  <c r="T59" i="5"/>
  <c r="T59" i="7"/>
  <c r="T47" i="7"/>
  <c r="B64" i="6"/>
  <c r="T51" i="5"/>
  <c r="H62" i="6"/>
  <c r="H65" i="8"/>
  <c r="J62" i="6"/>
  <c r="F62" i="6"/>
  <c r="T51" i="7"/>
  <c r="R63" i="6"/>
  <c r="B63" i="6"/>
  <c r="T63" i="6" s="1"/>
  <c r="S65" i="8"/>
  <c r="Q64" i="5"/>
  <c r="D65" i="6"/>
  <c r="L64" i="5"/>
  <c r="J63" i="6"/>
  <c r="N64" i="8"/>
  <c r="T48" i="5"/>
  <c r="R64" i="8"/>
  <c r="F63" i="8"/>
  <c r="T63" i="8" s="1"/>
  <c r="J62" i="5"/>
  <c r="P64" i="5"/>
  <c r="O63" i="6"/>
  <c r="Q64" i="8"/>
  <c r="T54" i="7"/>
  <c r="N64" i="5"/>
  <c r="B65" i="6"/>
  <c r="O64" i="8"/>
  <c r="T58" i="5"/>
  <c r="H65" i="5"/>
  <c r="J64" i="5"/>
  <c r="N62" i="6"/>
  <c r="H63" i="6"/>
  <c r="L65" i="8"/>
  <c r="Q62" i="8"/>
  <c r="T62" i="8" s="1"/>
  <c r="Q62" i="5"/>
  <c r="F63" i="6"/>
  <c r="T52" i="7"/>
  <c r="J65" i="8"/>
  <c r="P63" i="8"/>
  <c r="T57" i="6"/>
  <c r="D64" i="5"/>
  <c r="T55" i="6"/>
  <c r="J65" i="6"/>
  <c r="R63" i="8"/>
  <c r="R63" i="5"/>
  <c r="T59" i="6"/>
  <c r="T58" i="6"/>
  <c r="T53" i="6"/>
  <c r="T51" i="6"/>
  <c r="T49" i="6"/>
  <c r="T48" i="6"/>
  <c r="N63" i="6"/>
  <c r="T57" i="7"/>
  <c r="T59" i="8"/>
  <c r="T52" i="8"/>
  <c r="T49" i="5"/>
  <c r="T57" i="5"/>
  <c r="T53" i="5"/>
  <c r="O62" i="8"/>
  <c r="Q65" i="6"/>
  <c r="T49" i="8"/>
  <c r="J64" i="8"/>
  <c r="N62" i="8"/>
  <c r="T57" i="4"/>
  <c r="T48" i="4"/>
  <c r="O64" i="5"/>
  <c r="T47" i="6"/>
  <c r="N62" i="5"/>
  <c r="Q63" i="5"/>
  <c r="B62" i="5"/>
  <c r="D62" i="6"/>
  <c r="F65" i="6"/>
  <c r="J64" i="6"/>
  <c r="T64" i="6" s="1"/>
  <c r="T60" i="7"/>
  <c r="P62" i="8"/>
  <c r="P64" i="8"/>
  <c r="T65" i="4"/>
  <c r="T55" i="5"/>
  <c r="T52" i="5"/>
  <c r="L64" i="8"/>
  <c r="T58" i="8"/>
  <c r="T51" i="8"/>
  <c r="H64" i="8"/>
  <c r="L62" i="8"/>
  <c r="T55" i="4"/>
  <c r="D65" i="5"/>
  <c r="F64" i="5"/>
  <c r="T64" i="5" s="1"/>
  <c r="O65" i="6"/>
  <c r="Q64" i="6"/>
  <c r="S62" i="6"/>
  <c r="B62" i="6"/>
  <c r="T62" i="6" s="1"/>
  <c r="T58" i="7"/>
  <c r="T48" i="7"/>
  <c r="T60" i="8"/>
  <c r="T57" i="8"/>
  <c r="T55" i="8"/>
  <c r="T54" i="8"/>
  <c r="T53" i="8"/>
  <c r="T48" i="8"/>
  <c r="T47" i="8"/>
  <c r="F65" i="8"/>
  <c r="F64" i="8"/>
  <c r="H63" i="8"/>
  <c r="J62" i="8"/>
  <c r="F10" i="14"/>
  <c r="T58" i="4"/>
  <c r="T51" i="4"/>
  <c r="T60" i="5"/>
  <c r="R62" i="5"/>
  <c r="R65" i="5"/>
  <c r="F63" i="5"/>
  <c r="T63" i="5" s="1"/>
  <c r="T60" i="6"/>
  <c r="T52" i="6"/>
  <c r="L62" i="6"/>
  <c r="O64" i="6"/>
  <c r="Q62" i="6"/>
  <c r="B64" i="8"/>
  <c r="D63" i="8"/>
  <c r="F62" i="8"/>
  <c r="T54" i="5"/>
  <c r="T47" i="5"/>
  <c r="F65" i="5"/>
  <c r="J63" i="8"/>
  <c r="T49" i="4"/>
  <c r="P64" i="6"/>
  <c r="R62" i="6"/>
  <c r="T63" i="7"/>
  <c r="D65" i="8"/>
  <c r="T60" i="4"/>
  <c r="T59" i="4"/>
  <c r="T54" i="4"/>
  <c r="T53" i="4"/>
  <c r="T52" i="4"/>
  <c r="T47" i="4"/>
  <c r="R64" i="5"/>
  <c r="T54" i="6"/>
  <c r="P63" i="6"/>
  <c r="T53" i="7"/>
  <c r="S63" i="8"/>
  <c r="D62" i="8"/>
  <c r="H10" i="14"/>
  <c r="E10" i="14"/>
  <c r="N70" i="13"/>
  <c r="G10" i="14"/>
  <c r="C10" i="14"/>
  <c r="D10" i="14"/>
  <c r="N70" i="10"/>
  <c r="J10" i="14"/>
  <c r="N70" i="11"/>
  <c r="K10" i="14"/>
  <c r="L10" i="14"/>
  <c r="I10" i="14"/>
  <c r="B10" i="14"/>
  <c r="N70" i="9"/>
  <c r="T62" i="4"/>
  <c r="T63" i="4"/>
  <c r="T65" i="7"/>
  <c r="T64" i="4"/>
  <c r="T64" i="7"/>
  <c r="T62" i="7"/>
  <c r="N6" i="14"/>
  <c r="N4" i="14"/>
  <c r="N70" i="12"/>
  <c r="M10" i="14"/>
  <c r="T62" i="5" l="1"/>
  <c r="T65" i="8"/>
  <c r="T65" i="6"/>
  <c r="T64" i="8"/>
  <c r="T65" i="5"/>
  <c r="N10" i="14"/>
</calcChain>
</file>

<file path=xl/sharedStrings.xml><?xml version="1.0" encoding="utf-8"?>
<sst xmlns="http://schemas.openxmlformats.org/spreadsheetml/2006/main" count="851" uniqueCount="73">
  <si>
    <t>ΠΕΡΙΟΧΕΣ ΕΝΤΟΣ Σ.Π.Γ.</t>
  </si>
  <si>
    <t>Αριθμός Υποθέσεων (χωρίς αναθεώρηση):</t>
  </si>
  <si>
    <t>Αριθμός Τεμαχίων:</t>
  </si>
  <si>
    <t>Συνολικό Δηλωθέν/Αποδεχθέν Ποσό (χωρίς αναθεώρηση):</t>
  </si>
  <si>
    <t>Αριθμός Υποθέσεων Ν81/70:</t>
  </si>
  <si>
    <t>Συνολικό Δηλωθέν Ποσό Υποθεσέων Ν81/70:</t>
  </si>
  <si>
    <t>Συνολικό Αποδεχθέν Ποσό Υποθεσέων Ν81/70:</t>
  </si>
  <si>
    <t>Επιπρόσθετα Τέλη Μεταβίβασης:</t>
  </si>
  <si>
    <t>Αριθμός Υποθέσεων Ν81/70 (με επιτόπια έρευνα):</t>
  </si>
  <si>
    <t>Συνολικό Δηλωθέν Ποσό Υποθεσέων Ν81/70 (με επιτόπια έρευνα):</t>
  </si>
  <si>
    <t>Συνολικό Αποδεχθέν Ποσό Υποθεσέων Ν81/70 (με επιτόπια έρευνα):</t>
  </si>
  <si>
    <t>Ολικός Αριθμός Υποθέσεων:</t>
  </si>
  <si>
    <t>Ολικός Αριθμός Τεμαχίων:</t>
  </si>
  <si>
    <t>Ολικό Συνολικό Αποδεχθέν Ποσό:</t>
  </si>
  <si>
    <t>Ολικό Συνολικό Δηλωθέν Ποσό:</t>
  </si>
  <si>
    <t>ΠΕΡΙΟΧΕΣ ΕΚΤΟΣ Σ.Π.Γ.</t>
  </si>
  <si>
    <t>ΙΑΝΟΥΑΡΙΟΣ:</t>
  </si>
  <si>
    <t>OΛΙΚΑ:</t>
  </si>
  <si>
    <t>ΦΕΒΡΟΥΑΡΙΟΣ:</t>
  </si>
  <si>
    <t>ΜΑΡΤΙΟΣ:</t>
  </si>
  <si>
    <t>ΑΠΡΙΛΙΟΣ:</t>
  </si>
  <si>
    <t>ΜΑΙΟΣ:</t>
  </si>
  <si>
    <t>ΙΟΥΝΙΟΣ:</t>
  </si>
  <si>
    <t>ΙΟΥΛΙΟΣ:</t>
  </si>
  <si>
    <t>ΑΥΓΟΥΣΤΟΣ:</t>
  </si>
  <si>
    <t>ΣΕΠΤΕΜΒΡΙΟΣ:</t>
  </si>
  <si>
    <t>ΝΟΕΜΒΡΙΟΣ:</t>
  </si>
  <si>
    <t>ΔΕΚΕΜΒΡΙΟΣ:</t>
  </si>
  <si>
    <t>ΟΚΤΩΒΡΙΟΣ:</t>
  </si>
  <si>
    <t>NICOSIA TOTAL:</t>
  </si>
  <si>
    <t>LARNACA TOTAL:</t>
  </si>
  <si>
    <t>LIMASSOL TOTAL:</t>
  </si>
  <si>
    <t>FAMAGUSTA TOTAL:</t>
  </si>
  <si>
    <t>PAPHOS TOTAL:</t>
  </si>
  <si>
    <t>ΙΑΝΟΥΑΡΙΟΣ 07</t>
  </si>
  <si>
    <t>ΙΑΝΟΥΑΡΙΟΣ 08</t>
  </si>
  <si>
    <t>ΦΕΒΡΟΥΑΡΙΟΣ 07</t>
  </si>
  <si>
    <t>ΦΕΒΡΟΥΑΡΙΟΣ 08</t>
  </si>
  <si>
    <t>ΜΑΡΤΙΟΣ 07</t>
  </si>
  <si>
    <t>ΑΠΡΙΛΙΟΣ 07</t>
  </si>
  <si>
    <t>ΜΑΡΤΙΟΣ 08</t>
  </si>
  <si>
    <t>ΑΠΡΙΛΙΟΣ 08</t>
  </si>
  <si>
    <t>ΜΑΙΟΣ 07</t>
  </si>
  <si>
    <t>ΜΑΙΟΣ 08</t>
  </si>
  <si>
    <t>ΙΟΥΝΙΟΣ 07</t>
  </si>
  <si>
    <t>ΙΟΥΝΙΟΣ 08</t>
  </si>
  <si>
    <t>ΙΟΥΛΙΟΣ 07</t>
  </si>
  <si>
    <t>ΑΥΓΟΥΣΤΟΣ 07</t>
  </si>
  <si>
    <t>ΟΛΙΚΑ</t>
  </si>
  <si>
    <t>ΜΗΝΑΣ</t>
  </si>
  <si>
    <t>ΠΟΣΟΣΤΟ ΜΕΙΩΣΗΣ / ΑΥΞΗΣΗΣ ΣΕ ΠΩΛΗΤΗΡΙΑ ΕΓΓΡΑΦΑ:</t>
  </si>
  <si>
    <t xml:space="preserve">ΙΑΝΟΥΑΡΙΟΣ </t>
  </si>
  <si>
    <t>ΙΑΝΟΥΑΡΙΟΣ</t>
  </si>
  <si>
    <t>ΤΜΗΜΑ ΚΤΗΜΑΤΟΛΟΓΙΟΥ ΚΑΙ ΧΩΡΟΜΕΤΡΙΑΣ</t>
  </si>
  <si>
    <t>ΦΕΒΡΟΥΑΡΙΟΣ</t>
  </si>
  <si>
    <t>ΜΑΡΤΙΟΣ</t>
  </si>
  <si>
    <t>ΑΠΡΙΛΙΟΣ</t>
  </si>
  <si>
    <t>ΜΑΙΟΣ</t>
  </si>
  <si>
    <t>ΙΟΥΝΙΟΣ</t>
  </si>
  <si>
    <t>ΙΟΥΛΙΟΣ</t>
  </si>
  <si>
    <t>ΑΥΓΟΥΣΤΟΣ</t>
  </si>
  <si>
    <t>ΣΕΠΤΕΜΒΡΗΣ</t>
  </si>
  <si>
    <t>ΟΚΤΩΒΡΗΣ</t>
  </si>
  <si>
    <t>ΝΟΕΜΒΡΙΟΣ</t>
  </si>
  <si>
    <t>ΔΕΚΕΜΒΡΙΟΣ</t>
  </si>
  <si>
    <t>ΑΡΙΘΜΟΣ ΠΩΛΗΤΗΡΙΩΝ ΕΓΓΡΑΦΩΝ 2025</t>
  </si>
  <si>
    <t>ΑΡΙΘΜΟΣ ΠΩΛΗΤΗΡΙΩΝ ΕΓΓΡΑΦΩΝ 2026</t>
  </si>
  <si>
    <t>ΣΥΓΚΡΙΤΙΚΑ ΣΤΑΤΙΣΤΙΚΑ ΣΤΟΙΧΕΙΑ ΠΩΛΗΤΗΡΙΩΝ ΕΓΓΡΑΦΩΝ ΠΟΥ ΕΧΟΥΝ ΚΑΤΑΤΕΘΕΙ ΣΤΟ ΕΠΑΡΧΙΑΚΟ ΚΤΗΜΑΤΟΛΟΓΙΚΟ ΓΡΑΦΕΙΟ ΛΕΥΚΩΣΙΑΣ ΚΑΤΑ ΤΑ ΕΤΗ 2025 ΚΑΙ 2026</t>
  </si>
  <si>
    <t>ΠΑΓΚΥΠΡΙΑ ΣΥΓΚΡΙΤΙΚΑ ΣΤΑΤΙΣΤΙΚΑ ΣΤΟΙΧΕΙΑ ΠΩΛΗΤΗΡΙΩΝ ΕΓΓΡΑΦΩΝ ΠΟΥ ΕΧΟΥΝ ΚΑΤΑΤΕΘΕΙ ΣΤΑ ΕΠΑΡΧΙΑΚΑ ΚΤΗΜΑΤΟΛΟΓΙΚΑ ΓΡΑΦΕΙΑ ΚΑΤΑ ΤΑ ΕΤΗ 2025 ΚΑΙ 2026</t>
  </si>
  <si>
    <t>ΣΥΓΚΡΙΤΙΚΑ ΣΤΑΤΙΣΤΙΚΑ ΣΤΟΙΧΕΙΑ ΠΩΛΗΤΗΡΙΩΝ ΕΓΓΡΑΦΩΝ ΠΟΥ ΕΧΟΥΝ ΚΑΤΑΤΕΘΕΙ ΣΤΟ ΕΠΑΡΧΙΑΚΟ ΚΤΗΜΑΤΟΛΟΓΙΚΟ ΓΡΑΦΕΙΟ ΛΕΜΕΣΟΥ ΚΑΤΑ ΤΑ ΕΤΗ 2025 ΚΑΙ 2026</t>
  </si>
  <si>
    <t>ΣΥΓΚΡΙΤΙΚΑ ΣΤΑΤΙΣΤΙΚΑ ΣΤΟΙΧΕΙΑ ΠΩΛΗΤΗΡΙΩΝ ΕΓΓΡΑΦΩΝ ΠΟΥ ΕΧΟΥΝ ΚΑΤΑΤΕΘΕΙ ΣΤΟ ΕΠΑΡΧΙΑΚΟ ΚΤΗΜΑΤΟΛΟΓΙΚΟ ΓΡΑΦΕΙΟ ΛΑΡΝΑΚΑΣ ΚΑΤΑ ΤΑ ΕΤΗ 2025 ΚΑΙ 2026</t>
  </si>
  <si>
    <t>ΣΥΓΚΡΙΤΙΚΑ ΣΤΑΤΙΣΤΙΚΑ ΣΤΟΙΧΕΙΑ ΠΩΛΗΤΗΡΙΩΝ ΕΓΓΡΑΦΩΝ ΠΟΥ ΕΧΟΥΝ ΚΑΤΑΤΕΘΕΙ ΣΤΟ ΕΠΑΡΧΙΑΚΟ ΚΤΗΜΑΤΟΛΟΓΙΚΟ ΓΡΑΦΕΙΟ ΑΜΜΟΧΩΣΤΟΥ ΚΑΤΑ ΤΑ ΕΤΗ 2025 ΚΑΙ 2026</t>
  </si>
  <si>
    <t>ΣΥΓΚΡΙΤΙΚΑ ΣΤΑΤΙΣΤΙΚΑ ΣΤΟΙΧΕΙΑ ΠΩΛΗΤΗΡΙΩΝ ΕΓΓΡΑΦΩΝ ΠΟΥ ΕΧΟΥΝ ΚΑΤΑΤΕΘΕΙ ΣΤΟ ΕΠΑΡΧΙΑΚΟ ΚΤΗΜΑΤΟΛΟΓΙΚΟ ΓΡΑΦΕΙΟ ΠΑΦΟΥ ΚΑΤΑ ΤΑ ΕΤΗ 2025 ΚΑΙ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</si>
</sst>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£-809]#,##0.00"/>
    <numFmt numFmtId="165" formatCode="&quot;€&quot;#,##0.00"/>
    <numFmt numFmtId="166" formatCode="#,##0.00\ &quot;€&quot;"/>
  </numFmts>
  <fonts count="30" x14ac:knownFonts="1">
    <font>
      <sz val="10"/>
      <name val="Arial"/>
      <charset val="161"/>
    </font>
    <font>
      <sz val="10"/>
      <name val="Arial"/>
      <family val="2"/>
      <charset val="161"/>
    </font>
    <font>
      <b/>
      <u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  <charset val="161"/>
    </font>
    <font>
      <sz val="11"/>
      <color indexed="10"/>
      <name val="Arial"/>
      <family val="2"/>
    </font>
    <font>
      <b/>
      <u/>
      <sz val="11"/>
      <color indexed="10"/>
      <name val="Arial"/>
      <family val="2"/>
    </font>
    <font>
      <b/>
      <sz val="11"/>
      <name val="Arial"/>
      <family val="2"/>
      <charset val="161"/>
    </font>
    <font>
      <sz val="14"/>
      <name val="Arial"/>
      <family val="2"/>
    </font>
    <font>
      <b/>
      <sz val="13"/>
      <name val="Arial"/>
      <family val="2"/>
    </font>
    <font>
      <b/>
      <sz val="16"/>
      <name val="Arial"/>
      <family val="2"/>
      <charset val="161"/>
    </font>
    <font>
      <u/>
      <sz val="11"/>
      <name val="Arial"/>
      <family val="2"/>
      <charset val="161"/>
    </font>
    <font>
      <b/>
      <u/>
      <sz val="18"/>
      <name val="Arial"/>
      <family val="2"/>
      <charset val="161"/>
    </font>
    <font>
      <b/>
      <sz val="14"/>
      <name val="Arial"/>
      <family val="2"/>
    </font>
    <font>
      <b/>
      <u/>
      <sz val="16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13"/>
      <color rgb="FFFF0000"/>
      <name val="Arial"/>
      <family val="2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ED0000"/>
      <name val="Arial"/>
      <family val="2"/>
    </font>
    <font>
      <sz val="11"/>
      <color rgb="FFFF0000"/>
      <name val="Arial"/>
      <family val="2"/>
      <charset val="161"/>
    </font>
    <font>
      <sz val="10"/>
      <color rgb="FFFF0000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164" fontId="0" fillId="0" borderId="0" xfId="0" applyNumberFormat="1"/>
    <xf numFmtId="3" fontId="0" fillId="0" borderId="0" xfId="0" applyNumberFormat="1"/>
    <xf numFmtId="165" fontId="0" fillId="0" borderId="0" xfId="0" applyNumberFormat="1"/>
    <xf numFmtId="0" fontId="8" fillId="0" borderId="0" xfId="0" applyFont="1" applyAlignment="1">
      <alignment horizontal="center"/>
    </xf>
    <xf numFmtId="0" fontId="9" fillId="0" borderId="0" xfId="0" applyFont="1"/>
    <xf numFmtId="165" fontId="9" fillId="0" borderId="0" xfId="0" applyNumberFormat="1" applyFont="1"/>
    <xf numFmtId="0" fontId="8" fillId="0" borderId="0" xfId="0" applyFont="1"/>
    <xf numFmtId="0" fontId="10" fillId="0" borderId="0" xfId="0" applyFont="1"/>
    <xf numFmtId="165" fontId="10" fillId="0" borderId="0" xfId="0" applyNumberFormat="1" applyFont="1"/>
    <xf numFmtId="0" fontId="6" fillId="0" borderId="0" xfId="0" applyFont="1"/>
    <xf numFmtId="0" fontId="7" fillId="0" borderId="0" xfId="0" applyFont="1"/>
    <xf numFmtId="165" fontId="6" fillId="0" borderId="0" xfId="0" applyNumberFormat="1" applyFont="1"/>
    <xf numFmtId="0" fontId="11" fillId="0" borderId="0" xfId="0" applyFont="1"/>
    <xf numFmtId="166" fontId="11" fillId="0" borderId="0" xfId="0" applyNumberFormat="1" applyFont="1"/>
    <xf numFmtId="165" fontId="7" fillId="0" borderId="0" xfId="0" applyNumberFormat="1" applyFont="1"/>
    <xf numFmtId="0" fontId="5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center"/>
    </xf>
    <xf numFmtId="165" fontId="11" fillId="0" borderId="0" xfId="0" applyNumberFormat="1" applyFont="1" applyAlignment="1">
      <alignment horizontal="center"/>
    </xf>
    <xf numFmtId="9" fontId="13" fillId="0" borderId="0" xfId="0" applyNumberFormat="1" applyFont="1" applyAlignment="1">
      <alignment horizontal="center"/>
    </xf>
    <xf numFmtId="9" fontId="7" fillId="0" borderId="0" xfId="1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wrapText="1"/>
    </xf>
    <xf numFmtId="9" fontId="7" fillId="0" borderId="0" xfId="1" applyFont="1" applyBorder="1" applyAlignment="1">
      <alignment horizontal="center" vertical="center"/>
    </xf>
    <xf numFmtId="0" fontId="14" fillId="0" borderId="0" xfId="0" applyFont="1"/>
    <xf numFmtId="0" fontId="15" fillId="0" borderId="4" xfId="0" applyFont="1" applyBorder="1" applyAlignment="1">
      <alignment vertical="center"/>
    </xf>
    <xf numFmtId="9" fontId="15" fillId="0" borderId="0" xfId="0" applyNumberFormat="1" applyFont="1" applyAlignment="1">
      <alignment horizontal="center" vertical="center"/>
    </xf>
    <xf numFmtId="0" fontId="23" fillId="0" borderId="0" xfId="0" applyFont="1"/>
    <xf numFmtId="0" fontId="24" fillId="0" borderId="0" xfId="0" applyFont="1" applyAlignment="1">
      <alignment horizontal="center" vertical="center"/>
    </xf>
    <xf numFmtId="165" fontId="15" fillId="0" borderId="0" xfId="0" applyNumberFormat="1" applyFont="1" applyAlignment="1">
      <alignment vertical="center" wrapText="1"/>
    </xf>
    <xf numFmtId="0" fontId="17" fillId="0" borderId="0" xfId="0" applyFont="1"/>
    <xf numFmtId="0" fontId="11" fillId="0" borderId="5" xfId="0" applyFont="1" applyBorder="1" applyAlignment="1">
      <alignment horizontal="center"/>
    </xf>
    <xf numFmtId="9" fontId="7" fillId="0" borderId="3" xfId="1" applyFont="1" applyBorder="1"/>
    <xf numFmtId="9" fontId="7" fillId="0" borderId="5" xfId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5" fillId="0" borderId="6" xfId="0" applyFont="1" applyBorder="1" applyAlignment="1">
      <alignment horizontal="center" vertical="center"/>
    </xf>
    <xf numFmtId="9" fontId="7" fillId="0" borderId="6" xfId="0" applyNumberFormat="1" applyFont="1" applyBorder="1" applyAlignment="1">
      <alignment horizontal="center" vertical="center"/>
    </xf>
    <xf numFmtId="0" fontId="5" fillId="0" borderId="7" xfId="0" applyFont="1" applyBorder="1"/>
    <xf numFmtId="0" fontId="6" fillId="0" borderId="4" xfId="0" applyFont="1" applyBorder="1"/>
    <xf numFmtId="0" fontId="7" fillId="0" borderId="4" xfId="0" applyFont="1" applyBorder="1"/>
    <xf numFmtId="165" fontId="7" fillId="0" borderId="8" xfId="0" applyNumberFormat="1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4" xfId="0" applyFont="1" applyBorder="1" applyAlignment="1">
      <alignment wrapText="1"/>
    </xf>
    <xf numFmtId="0" fontId="26" fillId="0" borderId="8" xfId="0" applyFont="1" applyBorder="1" applyAlignment="1">
      <alignment wrapText="1"/>
    </xf>
    <xf numFmtId="0" fontId="14" fillId="0" borderId="4" xfId="0" applyFont="1" applyBorder="1"/>
    <xf numFmtId="0" fontId="14" fillId="0" borderId="0" xfId="0" applyFont="1" applyAlignment="1">
      <alignment horizontal="center"/>
    </xf>
    <xf numFmtId="0" fontId="19" fillId="0" borderId="4" xfId="0" applyFont="1" applyBorder="1"/>
    <xf numFmtId="165" fontId="14" fillId="0" borderId="0" xfId="0" applyNumberFormat="1" applyFont="1" applyAlignment="1">
      <alignment horizontal="center"/>
    </xf>
    <xf numFmtId="0" fontId="22" fillId="0" borderId="4" xfId="0" applyFont="1" applyBorder="1"/>
    <xf numFmtId="0" fontId="22" fillId="0" borderId="0" xfId="0" applyFont="1" applyAlignment="1">
      <alignment horizontal="center"/>
    </xf>
    <xf numFmtId="9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/>
    <xf numFmtId="0" fontId="5" fillId="0" borderId="6" xfId="0" applyFont="1" applyBorder="1" applyAlignment="1">
      <alignment horizontal="center"/>
    </xf>
    <xf numFmtId="9" fontId="7" fillId="0" borderId="6" xfId="1" applyFont="1" applyBorder="1"/>
    <xf numFmtId="0" fontId="5" fillId="0" borderId="3" xfId="0" applyFont="1" applyBorder="1" applyAlignment="1">
      <alignment horizontal="center"/>
    </xf>
    <xf numFmtId="0" fontId="7" fillId="0" borderId="8" xfId="0" applyFont="1" applyBorder="1" applyAlignment="1">
      <alignment vertical="center" wrapText="1"/>
    </xf>
    <xf numFmtId="165" fontId="5" fillId="0" borderId="7" xfId="0" applyNumberFormat="1" applyFont="1" applyBorder="1" applyAlignment="1">
      <alignment vertical="center" wrapText="1"/>
    </xf>
    <xf numFmtId="0" fontId="27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9" fontId="5" fillId="0" borderId="10" xfId="1" applyFont="1" applyBorder="1" applyAlignment="1">
      <alignment horizontal="center" vertical="center"/>
    </xf>
    <xf numFmtId="0" fontId="5" fillId="0" borderId="3" xfId="0" applyFont="1" applyBorder="1"/>
    <xf numFmtId="0" fontId="28" fillId="0" borderId="6" xfId="0" applyFont="1" applyBorder="1" applyAlignment="1">
      <alignment horizontal="center"/>
    </xf>
    <xf numFmtId="0" fontId="29" fillId="0" borderId="6" xfId="0" applyFont="1" applyBorder="1"/>
    <xf numFmtId="0" fontId="21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9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title>
      <c:layout>
        <c:manualLayout>
          <c:xMode val="edge"/>
          <c:yMode val="edge"/>
          <c:x val="0.33670033670033672"/>
          <c:y val="3.26975476839237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Nicosia!$A$62</c:f>
              <c:strCache>
                <c:ptCount val="1"/>
                <c:pt idx="0">
                  <c:v>Ολικός Αριθμός Υποθέσεων: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C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Nicosia!$B$45:$M$45</c:f>
              <c:strCache>
                <c:ptCount val="12"/>
                <c:pt idx="0">
                  <c:v>ΙΑΝΟΥΑΡΙΟΣ 07</c:v>
                </c:pt>
                <c:pt idx="1">
                  <c:v>ΙΑΝΟΥΑΡΙΟΣ 08</c:v>
                </c:pt>
                <c:pt idx="2">
                  <c:v>ΦΕΒΡΟΥΑΡΙΟΣ 07</c:v>
                </c:pt>
                <c:pt idx="3">
                  <c:v>ΦΕΒΡΟΥΑΡΙΟΣ 08</c:v>
                </c:pt>
                <c:pt idx="4">
                  <c:v>ΜΑΡΤΙΟΣ 07</c:v>
                </c:pt>
                <c:pt idx="5">
                  <c:v>ΜΑΡΤΙΟΣ 08</c:v>
                </c:pt>
                <c:pt idx="6">
                  <c:v>ΑΠΡΙΛΙΟΣ 07</c:v>
                </c:pt>
                <c:pt idx="7">
                  <c:v>ΑΠΡΙΛΙΟΣ 08</c:v>
                </c:pt>
                <c:pt idx="8">
                  <c:v>ΜΑΙΟΣ 07</c:v>
                </c:pt>
                <c:pt idx="9">
                  <c:v>ΜΑΙΟΣ 08</c:v>
                </c:pt>
                <c:pt idx="10">
                  <c:v>ΙΟΥΝΙΟΣ 07</c:v>
                </c:pt>
                <c:pt idx="11">
                  <c:v>ΙΟΥΝΙΟΣ 08</c:v>
                </c:pt>
              </c:strCache>
            </c:strRef>
          </c:cat>
          <c:val>
            <c:numRef>
              <c:f>Nicosia!$B$62:$M$62</c:f>
              <c:numCache>
                <c:formatCode>General</c:formatCode>
                <c:ptCount val="12"/>
                <c:pt idx="0">
                  <c:v>420</c:v>
                </c:pt>
                <c:pt idx="1">
                  <c:v>340</c:v>
                </c:pt>
                <c:pt idx="2">
                  <c:v>447</c:v>
                </c:pt>
                <c:pt idx="3">
                  <c:v>475</c:v>
                </c:pt>
                <c:pt idx="4">
                  <c:v>678</c:v>
                </c:pt>
                <c:pt idx="5">
                  <c:v>482</c:v>
                </c:pt>
                <c:pt idx="6">
                  <c:v>588</c:v>
                </c:pt>
                <c:pt idx="7">
                  <c:v>421</c:v>
                </c:pt>
                <c:pt idx="8">
                  <c:v>652</c:v>
                </c:pt>
                <c:pt idx="9">
                  <c:v>458</c:v>
                </c:pt>
                <c:pt idx="10">
                  <c:v>756</c:v>
                </c:pt>
                <c:pt idx="11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22-4B88-AC6B-7C43A10CA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1876432"/>
        <c:axId val="1"/>
        <c:axId val="0"/>
      </c:bar3DChart>
      <c:catAx>
        <c:axId val="48187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18764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605381165919282"/>
          <c:y val="3.26975476839237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Paphos!$A$65</c:f>
              <c:strCache>
                <c:ptCount val="1"/>
                <c:pt idx="0">
                  <c:v>Ολικό Συνολικό Αποδεχθέν Ποσό:</c:v>
                </c:pt>
              </c:strCache>
            </c:strRef>
          </c:tx>
          <c:invertIfNegative val="0"/>
          <c:cat>
            <c:strRef>
              <c:f>Paphos!$B$45:$M$45</c:f>
              <c:strCache>
                <c:ptCount val="12"/>
                <c:pt idx="0">
                  <c:v>ΙΑΝΟΥΑΡΙΟΣ 07</c:v>
                </c:pt>
                <c:pt idx="1">
                  <c:v>ΙΑΝΟΥΑΡΙΟΣ 08</c:v>
                </c:pt>
                <c:pt idx="2">
                  <c:v>ΦΕΒΡΟΥΑΡΙΟΣ 07</c:v>
                </c:pt>
                <c:pt idx="3">
                  <c:v>ΦΕΒΡΟΥΑΡΙΟΣ 08</c:v>
                </c:pt>
                <c:pt idx="4">
                  <c:v>ΜΑΡΤΙΟΣ 07</c:v>
                </c:pt>
                <c:pt idx="5">
                  <c:v>ΜΑΡΤΙΟΣ 08</c:v>
                </c:pt>
                <c:pt idx="6">
                  <c:v>ΑΠΡΙΛΙΟΣ 07</c:v>
                </c:pt>
                <c:pt idx="7">
                  <c:v>ΑΠΡΙΛΙΟΣ 08</c:v>
                </c:pt>
                <c:pt idx="8">
                  <c:v>ΜΑΙΟΣ 07</c:v>
                </c:pt>
                <c:pt idx="9">
                  <c:v>ΜΑΙΟΣ 08</c:v>
                </c:pt>
                <c:pt idx="10">
                  <c:v>ΙΟΥΝΙΟΣ 07</c:v>
                </c:pt>
                <c:pt idx="11">
                  <c:v>ΙΟΥΝΙΟΣ 08</c:v>
                </c:pt>
              </c:strCache>
            </c:strRef>
          </c:cat>
          <c:val>
            <c:numRef>
              <c:f>Paphos!$B$65:$M$65</c:f>
              <c:numCache>
                <c:formatCode>"€"#,##0.00</c:formatCode>
                <c:ptCount val="12"/>
                <c:pt idx="0">
                  <c:v>54851721.690000005</c:v>
                </c:pt>
                <c:pt idx="1">
                  <c:v>45142258.799999997</c:v>
                </c:pt>
                <c:pt idx="2">
                  <c:v>41940425.350000001</c:v>
                </c:pt>
                <c:pt idx="3">
                  <c:v>53602903.549999997</c:v>
                </c:pt>
                <c:pt idx="4">
                  <c:v>58275961.370000005</c:v>
                </c:pt>
                <c:pt idx="5">
                  <c:v>52696895.5</c:v>
                </c:pt>
                <c:pt idx="6">
                  <c:v>84370653.690000013</c:v>
                </c:pt>
                <c:pt idx="7">
                  <c:v>44555548.090000004</c:v>
                </c:pt>
                <c:pt idx="8">
                  <c:v>54901056.57</c:v>
                </c:pt>
                <c:pt idx="9">
                  <c:v>65365661.520000003</c:v>
                </c:pt>
                <c:pt idx="10">
                  <c:v>89379458.060000002</c:v>
                </c:pt>
                <c:pt idx="11">
                  <c:v>126791359.03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90-489C-80BC-A54955505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2014784"/>
        <c:axId val="1"/>
        <c:axId val="0"/>
      </c:bar3DChart>
      <c:catAx>
        <c:axId val="48201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&quot;€&quot;#,##0.0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4820147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ΑΡΙΘΜΟΣ ΠΩΛΗΤΗΡΙΩΝ ΕΓΓΡΑΦΩΝ ΣΤΗ ΛΕΥΚΩΣΙΑ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ΓΙΑ ΤΑ ΕΤΗ </a:t>
            </a:r>
            <a:r>
              <a:rPr lang="en-US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202</a:t>
            </a:r>
            <a:r>
              <a:rPr lang="el-GR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5</a:t>
            </a:r>
            <a:r>
              <a:rPr lang="en-US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- 202</a:t>
            </a:r>
            <a:r>
              <a:rPr lang="el-GR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6</a:t>
            </a:r>
            <a:endParaRPr lang="en-US" sz="1400" b="1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</c:rich>
      </c:tx>
      <c:layout>
        <c:manualLayout>
          <c:xMode val="edge"/>
          <c:yMode val="edge"/>
          <c:x val="0.15028129533897708"/>
          <c:y val="2.76072060335523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352182844716567E-2"/>
          <c:y val="0.19635297417983807"/>
          <c:w val="0.64401306135945602"/>
          <c:h val="0.5862299629497159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ΛΕΥΚΩΣΙΑ!$A$64</c:f>
              <c:strCache>
                <c:ptCount val="1"/>
                <c:pt idx="0">
                  <c:v>ΑΡΙΘΜΟΣ ΠΩΛΗΤΗΡΙΩΝ ΕΓΓΡΑΦΩΝ 2025</c:v>
                </c:pt>
              </c:strCache>
            </c:strRef>
          </c:tx>
          <c:spPr>
            <a:solidFill>
              <a:schemeClr val="accent1"/>
            </a:solidFill>
            <a:ln w="25400" cap="flat" cmpd="sng" algn="ctr">
              <a:solidFill>
                <a:schemeClr val="accent1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ΛΕΥΚΩΣΙΑ!$B$47:$M$47</c:f>
              <c:strCache>
                <c:ptCount val="3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</c:strCache>
            </c:strRef>
          </c:cat>
          <c:val>
            <c:numRef>
              <c:f>ΛΕΥΚΩΣΙΑ!$B$64:$M$64</c:f>
              <c:numCache>
                <c:formatCode>General</c:formatCode>
                <c:ptCount val="3"/>
                <c:pt idx="0">
                  <c:v>276</c:v>
                </c:pt>
                <c:pt idx="1">
                  <c:v>315</c:v>
                </c:pt>
                <c:pt idx="2">
                  <c:v>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E3-4564-A3A1-2789ED25CF14}"/>
            </c:ext>
          </c:extLst>
        </c:ser>
        <c:ser>
          <c:idx val="2"/>
          <c:order val="1"/>
          <c:tx>
            <c:strRef>
              <c:f>ΛΕΥΚΩΣΙΑ!$A$66</c:f>
              <c:strCache>
                <c:ptCount val="1"/>
                <c:pt idx="0">
                  <c:v>ΑΡΙΘΜΟΣ ΠΩΛΗΤΗΡΙΩΝ ΕΓΓΡΑΦΩΝ 2026</c:v>
                </c:pt>
              </c:strCache>
            </c:strRef>
          </c:tx>
          <c:spPr>
            <a:solidFill>
              <a:schemeClr val="accent2"/>
            </a:solidFill>
            <a:ln w="25400" cap="flat" cmpd="sng" algn="ctr">
              <a:solidFill>
                <a:schemeClr val="accent2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ΛΕΥΚΩΣΙΑ!$B$47:$M$47</c:f>
              <c:strCache>
                <c:ptCount val="3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</c:strCache>
            </c:strRef>
          </c:cat>
          <c:val>
            <c:numRef>
              <c:f>ΛΕΥΚΩΣΙΑ!$B$66:$M$66</c:f>
              <c:numCache>
                <c:formatCode>General</c:formatCode>
                <c:ptCount val="3"/>
                <c:pt idx="0">
                  <c:v>291</c:v>
                </c:pt>
                <c:pt idx="1">
                  <c:v>332</c:v>
                </c:pt>
                <c:pt idx="2">
                  <c:v>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E3-4564-A3A1-2789ED25C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82738256"/>
        <c:axId val="1"/>
      </c:barChart>
      <c:catAx>
        <c:axId val="48273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4827382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604491522638374"/>
          <c:y val="0.48717027159926179"/>
          <c:w val="0.15796862601477146"/>
          <c:h val="0.23741032370953635"/>
        </c:manualLayout>
      </c:layout>
      <c:overlay val="0"/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4803149606299235" l="0.70866141732283494" r="0.70866141732283494" t="0.74803149606299235" header="0.31496062992126006" footer="0.31496062992126006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ΑΡΙΘΜΟΣ ΠΩΛΗΤΗΡΙΩΝ ΕΓΓΡΑΦΩΝ ΣΤΗΝ ΑΜΜΟΧΩΣΤΟ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ΓΙΑ ΤΑ ΕΤΗ </a:t>
            </a:r>
            <a:r>
              <a:rPr lang="en-US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202</a:t>
            </a:r>
            <a:r>
              <a:rPr lang="el-GR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5</a:t>
            </a:r>
            <a:r>
              <a:rPr lang="en-US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- 202</a:t>
            </a:r>
            <a:r>
              <a:rPr lang="el-GR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6</a:t>
            </a:r>
            <a:endParaRPr lang="en-US" sz="1400" b="1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</c:rich>
      </c:tx>
      <c:layout>
        <c:manualLayout>
          <c:xMode val="edge"/>
          <c:yMode val="edge"/>
          <c:x val="0.10316295828875049"/>
          <c:y val="2.8006776930661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021416384254647E-2"/>
          <c:y val="0.19631929591228683"/>
          <c:w val="0.63734243372416877"/>
          <c:h val="0.596250565813938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ΛΕΥΚΩΣΙΑ!$A$62</c:f>
              <c:strCache>
                <c:ptCount val="1"/>
                <c:pt idx="0">
                  <c:v>Συνολικό Αποδεχθέν Ποσό Υποθεσέων Ν81/70 (με επιτόπια έρευνα):</c:v>
                </c:pt>
              </c:strCache>
            </c:strRef>
          </c:tx>
          <c:invertIfNegative val="0"/>
          <c:cat>
            <c:strRef>
              <c:f>ΑΜΜΟΧΩΣΤΟΣ!$B$47:$M$47</c:f>
              <c:strCache>
                <c:ptCount val="3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</c:strCache>
            </c:strRef>
          </c:cat>
          <c:val>
            <c:numRef>
              <c:f>ΛΕΥΚΩΣΙΑ!$B$62:$B$62</c:f>
            </c:numRef>
          </c:val>
          <c:extLst>
            <c:ext xmlns:c16="http://schemas.microsoft.com/office/drawing/2014/chart" uri="{C3380CC4-5D6E-409C-BE32-E72D297353CC}">
              <c16:uniqueId val="{00000000-7F3F-4CDC-8890-AC4FB76424FC}"/>
            </c:ext>
          </c:extLst>
        </c:ser>
        <c:ser>
          <c:idx val="1"/>
          <c:order val="1"/>
          <c:tx>
            <c:strRef>
              <c:f>ΑΜΜΟΧΩΣΤΟΣ!$A$64</c:f>
              <c:strCache>
                <c:ptCount val="1"/>
                <c:pt idx="0">
                  <c:v>ΑΡΙΘΜΟΣ ΠΩΛΗΤΗΡΙΩΝ ΕΓΓΡΑΦΩΝ 2025</c:v>
                </c:pt>
              </c:strCache>
            </c:strRef>
          </c:tx>
          <c:spPr>
            <a:solidFill>
              <a:schemeClr val="accent1"/>
            </a:solidFill>
            <a:ln w="25400" cap="flat" cmpd="sng" algn="ctr">
              <a:solidFill>
                <a:schemeClr val="accent1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ΑΜΜΟΧΩΣΤΟΣ!$B$47:$M$47</c:f>
              <c:strCache>
                <c:ptCount val="3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</c:strCache>
            </c:strRef>
          </c:cat>
          <c:val>
            <c:numRef>
              <c:f>ΑΜΜΟΧΩΣΤΟΣ!$B$64:$M$64</c:f>
              <c:numCache>
                <c:formatCode>General</c:formatCode>
                <c:ptCount val="3"/>
                <c:pt idx="0">
                  <c:v>56</c:v>
                </c:pt>
                <c:pt idx="1">
                  <c:v>52</c:v>
                </c:pt>
                <c:pt idx="2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3F-4CDC-8890-AC4FB76424FC}"/>
            </c:ext>
          </c:extLst>
        </c:ser>
        <c:ser>
          <c:idx val="2"/>
          <c:order val="2"/>
          <c:tx>
            <c:strRef>
              <c:f>ΑΜΜΟΧΩΣΤΟΣ!$A$66</c:f>
              <c:strCache>
                <c:ptCount val="1"/>
                <c:pt idx="0">
                  <c:v>ΑΡΙΘΜΟΣ ΠΩΛΗΤΗΡΙΩΝ ΕΓΓΡΑΦΩΝ 2026</c:v>
                </c:pt>
              </c:strCache>
            </c:strRef>
          </c:tx>
          <c:spPr>
            <a:solidFill>
              <a:schemeClr val="accent2"/>
            </a:solidFill>
            <a:ln w="25400" cap="flat" cmpd="sng" algn="ctr">
              <a:solidFill>
                <a:schemeClr val="accent2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ΑΜΜΟΧΩΣΤΟΣ!$B$47:$M$47</c:f>
              <c:strCache>
                <c:ptCount val="3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</c:strCache>
            </c:strRef>
          </c:cat>
          <c:val>
            <c:numRef>
              <c:f>ΑΜΜΟΧΩΣΤΟΣ!$B$66:$M$66</c:f>
              <c:numCache>
                <c:formatCode>General</c:formatCode>
                <c:ptCount val="3"/>
                <c:pt idx="0">
                  <c:v>69</c:v>
                </c:pt>
                <c:pt idx="1">
                  <c:v>63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3F-4CDC-8890-AC4FB7642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82018064"/>
        <c:axId val="1"/>
      </c:barChart>
      <c:catAx>
        <c:axId val="48201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48201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450629646903894"/>
          <c:y val="0.43322334708161481"/>
          <c:w val="0.14326117771863889"/>
          <c:h val="0.26186671110555626"/>
        </c:manualLayout>
      </c:layout>
      <c:overlay val="0"/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4803149606299268" l="0.70866141732283516" r="0.70866141732283516" t="0.74803149606299268" header="0.31496062992126028" footer="0.31496062992126028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ΑΡΙΘΜΟΣ ΠΩΛΗΤΗΡΙΩΝ ΕΓΓΡΑΦΩΝ ΣΤΗ ΛΑΡΝΑΚΑ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ΓΙΑ ΤΑ ΕΤΗ </a:t>
            </a:r>
            <a:r>
              <a:rPr lang="en-US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202</a:t>
            </a:r>
            <a:r>
              <a:rPr lang="el-GR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5</a:t>
            </a:r>
            <a:r>
              <a:rPr lang="en-US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- 202</a:t>
            </a:r>
            <a:r>
              <a:rPr lang="el-GR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6</a:t>
            </a:r>
            <a:endParaRPr lang="en-US" sz="1400" b="1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</c:rich>
      </c:tx>
      <c:layout>
        <c:manualLayout>
          <c:xMode val="edge"/>
          <c:yMode val="edge"/>
          <c:x val="0.14670707338053332"/>
          <c:y val="4.0110298712660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94170169870263E-2"/>
          <c:y val="0.18025089605734768"/>
          <c:w val="0.7061065285983128"/>
          <c:h val="0.56851648260948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ΛΕΥΚΩΣΙΑ!$A$62</c:f>
              <c:strCache>
                <c:ptCount val="1"/>
                <c:pt idx="0">
                  <c:v>Συνολικό Αποδεχθέν Ποσό Υποθεσέων Ν81/70 (με επιτόπια έρευνα):</c:v>
                </c:pt>
              </c:strCache>
            </c:strRef>
          </c:tx>
          <c:invertIfNegative val="0"/>
          <c:cat>
            <c:strRef>
              <c:f>ΛΑΡΝΑΚΑ!$B$47:$M$63</c:f>
              <c:strCache>
                <c:ptCount val="3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</c:strCache>
            </c:strRef>
          </c:cat>
          <c:val>
            <c:numRef>
              <c:f>ΛΕΥΚΩΣΙΑ!$B$62:$B$62</c:f>
            </c:numRef>
          </c:val>
          <c:extLst>
            <c:ext xmlns:c16="http://schemas.microsoft.com/office/drawing/2014/chart" uri="{C3380CC4-5D6E-409C-BE32-E72D297353CC}">
              <c16:uniqueId val="{00000000-B185-4DBF-9D4C-F38542BC33E6}"/>
            </c:ext>
          </c:extLst>
        </c:ser>
        <c:ser>
          <c:idx val="1"/>
          <c:order val="1"/>
          <c:tx>
            <c:strRef>
              <c:f>ΛΑΡΝΑΚΑ!$A$64</c:f>
              <c:strCache>
                <c:ptCount val="1"/>
                <c:pt idx="0">
                  <c:v>ΑΡΙΘΜΟΣ ΠΩΛΗΤΗΡΙΩΝ ΕΓΓΡΑΦΩΝ 2025</c:v>
                </c:pt>
              </c:strCache>
            </c:strRef>
          </c:tx>
          <c:spPr>
            <a:solidFill>
              <a:schemeClr val="accent1"/>
            </a:solidFill>
            <a:ln w="25400" cap="flat" cmpd="sng" algn="ctr">
              <a:solidFill>
                <a:schemeClr val="accent1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ΛΑΡΝΑΚΑ!$B$47:$M$63</c:f>
              <c:strCache>
                <c:ptCount val="3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</c:strCache>
            </c:strRef>
          </c:cat>
          <c:val>
            <c:numRef>
              <c:f>ΛΑΡΝΑΚΑ!$B$64:$M$64</c:f>
              <c:numCache>
                <c:formatCode>General</c:formatCode>
                <c:ptCount val="3"/>
                <c:pt idx="0">
                  <c:v>259</c:v>
                </c:pt>
                <c:pt idx="1">
                  <c:v>335</c:v>
                </c:pt>
                <c:pt idx="2">
                  <c:v>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5-4DBF-9D4C-F38542BC33E6}"/>
            </c:ext>
          </c:extLst>
        </c:ser>
        <c:ser>
          <c:idx val="2"/>
          <c:order val="2"/>
          <c:tx>
            <c:strRef>
              <c:f>ΛΑΡΝΑΚΑ!$A$66</c:f>
              <c:strCache>
                <c:ptCount val="1"/>
                <c:pt idx="0">
                  <c:v>ΑΡΙΘΜΟΣ ΠΩΛΗΤΗΡΙΩΝ ΕΓΓΡΑΦΩΝ 2026</c:v>
                </c:pt>
              </c:strCache>
            </c:strRef>
          </c:tx>
          <c:spPr>
            <a:solidFill>
              <a:schemeClr val="accent2"/>
            </a:solidFill>
            <a:ln w="25400" cap="flat" cmpd="sng" algn="ctr">
              <a:solidFill>
                <a:schemeClr val="accent2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ΛΑΡΝΑΚΑ!$B$47:$M$63</c:f>
              <c:strCache>
                <c:ptCount val="3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</c:strCache>
            </c:strRef>
          </c:cat>
          <c:val>
            <c:numRef>
              <c:f>ΛΑΡΝΑΚΑ!$B$66:$M$66</c:f>
              <c:numCache>
                <c:formatCode>General</c:formatCode>
                <c:ptCount val="3"/>
                <c:pt idx="0">
                  <c:v>288</c:v>
                </c:pt>
                <c:pt idx="1">
                  <c:v>341</c:v>
                </c:pt>
                <c:pt idx="2">
                  <c:v>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85-4DBF-9D4C-F38542BC3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82014456"/>
        <c:axId val="1"/>
      </c:barChart>
      <c:catAx>
        <c:axId val="482014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4820144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252352279494476"/>
          <c:y val="0.44622390951131108"/>
          <c:w val="0.15526606233044404"/>
          <c:h val="0.19274215723034616"/>
        </c:manualLayout>
      </c:layout>
      <c:overlay val="0"/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4803149606299268" l="0.70866141732283516" r="0.70866141732283516" t="0.74803149606299268" header="0.31496062992126028" footer="0.31496062992126028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ΑΡΙΘΜΟΣ ΠΩΛΗΤΗΡΙΩΝ ΕΓΓΡΑΦΩΝ ΣΤΗ ΛΕΜΕΣΟ 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ΓΙΑ ΤΑ ΕΤΗ </a:t>
            </a:r>
            <a:r>
              <a:rPr lang="en-US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202</a:t>
            </a:r>
            <a:r>
              <a:rPr lang="el-GR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5</a:t>
            </a:r>
            <a:r>
              <a:rPr lang="en-US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- 202</a:t>
            </a:r>
            <a:r>
              <a:rPr lang="el-GR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6</a:t>
            </a:r>
            <a:endParaRPr lang="en-US" sz="1400" b="1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</c:rich>
      </c:tx>
      <c:layout>
        <c:manualLayout>
          <c:xMode val="edge"/>
          <c:yMode val="edge"/>
          <c:x val="0.16062178274227348"/>
          <c:y val="2.69414683820260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6576941332957"/>
          <c:y val="0.17991749098695575"/>
          <c:w val="0.62867282330449437"/>
          <c:h val="0.656605381510261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ΛΕΥΚΩΣΙΑ!$A$62</c:f>
              <c:strCache>
                <c:ptCount val="1"/>
                <c:pt idx="0">
                  <c:v>Συνολικό Αποδεχθέν Ποσό Υποθεσέων Ν81/70 (με επιτόπια έρευνα):</c:v>
                </c:pt>
              </c:strCache>
            </c:strRef>
          </c:tx>
          <c:invertIfNegative val="0"/>
          <c:cat>
            <c:strRef>
              <c:f>ΛΕΜΕΣΟΣ!$B$47:$M$47</c:f>
              <c:strCache>
                <c:ptCount val="3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</c:strCache>
            </c:strRef>
          </c:cat>
          <c:val>
            <c:numRef>
              <c:f>ΛΕΥΚΩΣΙΑ!$B$62:$B$62</c:f>
            </c:numRef>
          </c:val>
          <c:extLst>
            <c:ext xmlns:c16="http://schemas.microsoft.com/office/drawing/2014/chart" uri="{C3380CC4-5D6E-409C-BE32-E72D297353CC}">
              <c16:uniqueId val="{00000000-4354-460D-8E85-C3A663A29272}"/>
            </c:ext>
          </c:extLst>
        </c:ser>
        <c:ser>
          <c:idx val="1"/>
          <c:order val="1"/>
          <c:tx>
            <c:strRef>
              <c:f>ΛΕΜΕΣΟΣ!$A$64</c:f>
              <c:strCache>
                <c:ptCount val="1"/>
                <c:pt idx="0">
                  <c:v>ΑΡΙΘΜΟΣ ΠΩΛΗΤΗΡΙΩΝ ΕΓΓΡΑΦΩΝ 2025</c:v>
                </c:pt>
              </c:strCache>
            </c:strRef>
          </c:tx>
          <c:spPr>
            <a:solidFill>
              <a:schemeClr val="accent1"/>
            </a:solidFill>
            <a:ln w="25400" cap="flat" cmpd="sng" algn="ctr">
              <a:solidFill>
                <a:schemeClr val="accent1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ΛΕΜΕΣΟΣ!$B$47:$M$47</c:f>
              <c:strCache>
                <c:ptCount val="3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</c:strCache>
            </c:strRef>
          </c:cat>
          <c:val>
            <c:numRef>
              <c:f>ΛΕΜΕΣΟΣ!$B$64:$M$64</c:f>
              <c:numCache>
                <c:formatCode>General</c:formatCode>
                <c:ptCount val="3"/>
                <c:pt idx="0">
                  <c:v>429</c:v>
                </c:pt>
                <c:pt idx="1">
                  <c:v>389</c:v>
                </c:pt>
                <c:pt idx="2">
                  <c:v>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4-460D-8E85-C3A663A29272}"/>
            </c:ext>
          </c:extLst>
        </c:ser>
        <c:ser>
          <c:idx val="2"/>
          <c:order val="2"/>
          <c:tx>
            <c:strRef>
              <c:f>ΛΕΜΕΣΟΣ!$A$66</c:f>
              <c:strCache>
                <c:ptCount val="1"/>
                <c:pt idx="0">
                  <c:v>ΑΡΙΘΜΟΣ ΠΩΛΗΤΗΡΙΩΝ ΕΓΓΡΑΦΩΝ 2026</c:v>
                </c:pt>
              </c:strCache>
            </c:strRef>
          </c:tx>
          <c:spPr>
            <a:solidFill>
              <a:schemeClr val="accent2"/>
            </a:solidFill>
            <a:ln w="25400" cap="flat" cmpd="sng" algn="ctr">
              <a:solidFill>
                <a:schemeClr val="accent2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ΛΕΜΕΣΟΣ!$B$47:$M$47</c:f>
              <c:strCache>
                <c:ptCount val="3"/>
                <c:pt idx="0">
                  <c:v>ΙΑΝΟΥΑΡΙΟΣ</c:v>
                </c:pt>
                <c:pt idx="1">
                  <c:v>ΦΕΒΡΟΥΑΡΙΟΣ</c:v>
                </c:pt>
                <c:pt idx="2">
                  <c:v>ΜΑΡΤΙΟΣ</c:v>
                </c:pt>
              </c:strCache>
            </c:strRef>
          </c:cat>
          <c:val>
            <c:numRef>
              <c:f>ΛΕΜΕΣΟΣ!$B$66:$M$66</c:f>
              <c:numCache>
                <c:formatCode>General</c:formatCode>
                <c:ptCount val="3"/>
                <c:pt idx="0">
                  <c:v>445</c:v>
                </c:pt>
                <c:pt idx="1">
                  <c:v>482</c:v>
                </c:pt>
                <c:pt idx="2">
                  <c:v>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54-460D-8E85-C3A663A29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80973872"/>
        <c:axId val="1"/>
      </c:barChart>
      <c:catAx>
        <c:axId val="48097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480973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65871126574297"/>
          <c:y val="0.48955782166573442"/>
          <c:w val="0.13218629066715493"/>
          <c:h val="0.23299284310772633"/>
        </c:manualLayout>
      </c:layout>
      <c:overlay val="0"/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2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23622047244094491" l="0.19685039370078741" r="0.15748031496062992" t="0.47244094488188981" header="0.31496062992126028" footer="0.31496062992126028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ΑΡΙΘΜΟΣ ΠΩΛΗΤΗΡΙΩΝ ΕΓΓΡΑΦΩΝ ΣΤΗΝ ΠΑΦΟ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ΓΙΑ ΤΑ ΕΤΗ </a:t>
            </a:r>
            <a:r>
              <a:rPr lang="en-US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202</a:t>
            </a:r>
            <a:r>
              <a:rPr lang="el-GR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5</a:t>
            </a:r>
            <a:r>
              <a:rPr lang="en-US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- 202</a:t>
            </a:r>
            <a:r>
              <a:rPr lang="el-GR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6</a:t>
            </a:r>
            <a:endParaRPr lang="en-US" sz="1400" b="1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</c:rich>
      </c:tx>
      <c:layout>
        <c:manualLayout>
          <c:xMode val="edge"/>
          <c:yMode val="edge"/>
          <c:x val="0.15492931559320733"/>
          <c:y val="2.76163287346248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363996395115455E-2"/>
          <c:y val="0.15443064666421646"/>
          <c:w val="0.64941014873140857"/>
          <c:h val="0.671512760251373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ΛΕΥΚΩΣΙΑ!$A$62</c:f>
              <c:strCache>
                <c:ptCount val="1"/>
                <c:pt idx="0">
                  <c:v>Συνολικό Αποδεχθέν Ποσό Υποθεσέων Ν81/70 (με επιτόπια έρευνα):</c:v>
                </c:pt>
              </c:strCache>
            </c:strRef>
          </c:tx>
          <c:invertIfNegative val="0"/>
          <c:cat>
            <c:strRef>
              <c:f>ΠΑΦΟΣ!$B$47:$M$47</c:f>
              <c:strCache>
                <c:ptCount val="3"/>
                <c:pt idx="0">
                  <c:v>ΙΑΝΟΥΑΡΙΟΣ </c:v>
                </c:pt>
                <c:pt idx="1">
                  <c:v>ΦΕΒΡΟΥΑΡΙΟΣ</c:v>
                </c:pt>
                <c:pt idx="2">
                  <c:v>ΜΑΡΤΙΟΣ</c:v>
                </c:pt>
              </c:strCache>
            </c:strRef>
          </c:cat>
          <c:val>
            <c:numRef>
              <c:f>ΛΕΥΚΩΣΙΑ!$B$62:$B$62</c:f>
            </c:numRef>
          </c:val>
          <c:extLst>
            <c:ext xmlns:c16="http://schemas.microsoft.com/office/drawing/2014/chart" uri="{C3380CC4-5D6E-409C-BE32-E72D297353CC}">
              <c16:uniqueId val="{00000000-850F-41EF-BF01-111533C4D491}"/>
            </c:ext>
          </c:extLst>
        </c:ser>
        <c:ser>
          <c:idx val="1"/>
          <c:order val="1"/>
          <c:tx>
            <c:strRef>
              <c:f>ΠΑΦΟΣ!$A$64</c:f>
              <c:strCache>
                <c:ptCount val="1"/>
                <c:pt idx="0">
                  <c:v>ΑΡΙΘΜΟΣ ΠΩΛΗΤΗΡΙΩΝ ΕΓΓΡΑΦΩΝ 2025</c:v>
                </c:pt>
              </c:strCache>
            </c:strRef>
          </c:tx>
          <c:spPr>
            <a:solidFill>
              <a:schemeClr val="accent1"/>
            </a:solidFill>
            <a:ln w="25400" cap="flat" cmpd="sng" algn="ctr">
              <a:solidFill>
                <a:schemeClr val="accent1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ΠΑΦΟΣ!$B$47:$M$47</c:f>
              <c:strCache>
                <c:ptCount val="3"/>
                <c:pt idx="0">
                  <c:v>ΙΑΝΟΥΑΡΙΟΣ </c:v>
                </c:pt>
                <c:pt idx="1">
                  <c:v>ΦΕΒΡΟΥΑΡΙΟΣ</c:v>
                </c:pt>
                <c:pt idx="2">
                  <c:v>ΜΑΡΤΙΟΣ</c:v>
                </c:pt>
              </c:strCache>
            </c:strRef>
          </c:cat>
          <c:val>
            <c:numRef>
              <c:f>ΠΑΦΟΣ!$B$64:$M$64</c:f>
              <c:numCache>
                <c:formatCode>General</c:formatCode>
                <c:ptCount val="3"/>
                <c:pt idx="0">
                  <c:v>255</c:v>
                </c:pt>
                <c:pt idx="1">
                  <c:v>280</c:v>
                </c:pt>
                <c:pt idx="2">
                  <c:v>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F-41EF-BF01-111533C4D491}"/>
            </c:ext>
          </c:extLst>
        </c:ser>
        <c:ser>
          <c:idx val="2"/>
          <c:order val="2"/>
          <c:tx>
            <c:strRef>
              <c:f>ΠΑΦΟΣ!$A$66</c:f>
              <c:strCache>
                <c:ptCount val="1"/>
                <c:pt idx="0">
                  <c:v>ΑΡΙΘΜΟΣ ΠΩΛΗΤΗΡΙΩΝ ΕΓΓΡΑΦΩΝ 2026</c:v>
                </c:pt>
              </c:strCache>
            </c:strRef>
          </c:tx>
          <c:spPr>
            <a:solidFill>
              <a:schemeClr val="accent2"/>
            </a:solidFill>
            <a:ln w="25400" cap="flat" cmpd="sng" algn="ctr">
              <a:solidFill>
                <a:schemeClr val="accent2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ΠΑΦΟΣ!$B$47:$M$47</c:f>
              <c:strCache>
                <c:ptCount val="3"/>
                <c:pt idx="0">
                  <c:v>ΙΑΝΟΥΑΡΙΟΣ </c:v>
                </c:pt>
                <c:pt idx="1">
                  <c:v>ΦΕΒΡΟΥΑΡΙΟΣ</c:v>
                </c:pt>
                <c:pt idx="2">
                  <c:v>ΜΑΡΤΙΟΣ</c:v>
                </c:pt>
              </c:strCache>
            </c:strRef>
          </c:cat>
          <c:val>
            <c:numRef>
              <c:f>ΠΑΦΟΣ!$B$66:$M$66</c:f>
              <c:numCache>
                <c:formatCode>General</c:formatCode>
                <c:ptCount val="3"/>
                <c:pt idx="0">
                  <c:v>318</c:v>
                </c:pt>
                <c:pt idx="1">
                  <c:v>319</c:v>
                </c:pt>
                <c:pt idx="2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F-41EF-BF01-111533C4D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82740880"/>
        <c:axId val="1"/>
      </c:barChart>
      <c:catAx>
        <c:axId val="48274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4827408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539413765023714"/>
          <c:y val="0.440940455798843"/>
          <c:w val="0.15415190944008161"/>
          <c:h val="0.35546573541713689"/>
        </c:manualLayout>
      </c:layout>
      <c:overlay val="0"/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4803149606299313" l="0.70866141732283583" r="0.70866141732283583" t="0.74803149606299313" header="0.31496062992126073" footer="0.31496062992126073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ΑΡΙΘΜΟΣ ΠΩΛΗΤΗΡΙΩΝ ΕΓΓΡΑΦΩΝ ΠΑΓΚΥΠΡΙΑ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ΓΙΑ ΤΑ ΕΤΗ </a:t>
            </a:r>
            <a:r>
              <a:rPr lang="en-US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202</a:t>
            </a:r>
            <a:r>
              <a:rPr lang="el-GR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5</a:t>
            </a:r>
            <a:r>
              <a:rPr lang="en-US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- 202</a:t>
            </a:r>
            <a:r>
              <a:rPr lang="el-GR" sz="1400" b="1" i="0" baseline="0">
                <a:solidFill>
                  <a:srgbClr val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6</a:t>
            </a:r>
            <a:endParaRPr lang="en-US" sz="1400" b="1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</c:rich>
      </c:tx>
      <c:layout>
        <c:manualLayout>
          <c:xMode val="edge"/>
          <c:yMode val="edge"/>
          <c:x val="0.19063019507062362"/>
          <c:y val="2.87648161626855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726710752531699E-2"/>
          <c:y val="0.15002424176144649"/>
          <c:w val="0.67560276534060693"/>
          <c:h val="0.67629768885137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ΛΕΥΚΩΣΙΑ!$A$62</c:f>
              <c:strCache>
                <c:ptCount val="1"/>
                <c:pt idx="0">
                  <c:v>Συνολικό Αποδεχθέν Ποσό Υποθεσέων Ν81/70 (με επιτόπια έρευνα):</c:v>
                </c:pt>
              </c:strCache>
            </c:strRef>
          </c:tx>
          <c:invertIfNegative val="0"/>
          <c:cat>
            <c:strRef>
              <c:f>ΠΑΓΚΥΠΡΙΑ!$B$3:$M$3</c:f>
              <c:strCache>
                <c:ptCount val="3"/>
                <c:pt idx="0">
                  <c:v>ΙΑΝΟΥΑΡΙΟΣ </c:v>
                </c:pt>
                <c:pt idx="1">
                  <c:v>ΦΕΒΡΟΥΑΡΙΟΣ</c:v>
                </c:pt>
                <c:pt idx="2">
                  <c:v>ΜΑΡΤΙΟΣ</c:v>
                </c:pt>
              </c:strCache>
            </c:strRef>
          </c:cat>
          <c:val>
            <c:numRef>
              <c:f>ΛΕΥΚΩΣΙΑ!$B$62:$B$62</c:f>
            </c:numRef>
          </c:val>
          <c:extLst>
            <c:ext xmlns:c16="http://schemas.microsoft.com/office/drawing/2014/chart" uri="{C3380CC4-5D6E-409C-BE32-E72D297353CC}">
              <c16:uniqueId val="{00000000-E50B-4760-9AEB-4996884F3449}"/>
            </c:ext>
          </c:extLst>
        </c:ser>
        <c:ser>
          <c:idx val="1"/>
          <c:order val="1"/>
          <c:tx>
            <c:strRef>
              <c:f>ΠΑΓΚΥΠΡΙΑ!$A$4</c:f>
              <c:strCache>
                <c:ptCount val="1"/>
                <c:pt idx="0">
                  <c:v>ΑΡΙΘΜΟΣ ΠΩΛΗΤΗΡΙΩΝ ΕΓΓΡΑΦΩΝ 2025</c:v>
                </c:pt>
              </c:strCache>
            </c:strRef>
          </c:tx>
          <c:spPr>
            <a:solidFill>
              <a:schemeClr val="accent1"/>
            </a:solidFill>
            <a:ln w="25400" cap="flat" cmpd="sng" algn="ctr">
              <a:solidFill>
                <a:schemeClr val="accent1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ΠΑΓΚΥΠΡΙΑ!$B$3:$M$3</c:f>
              <c:strCache>
                <c:ptCount val="3"/>
                <c:pt idx="0">
                  <c:v>ΙΑΝΟΥΑΡΙΟΣ </c:v>
                </c:pt>
                <c:pt idx="1">
                  <c:v>ΦΕΒΡΟΥΑΡΙΟΣ</c:v>
                </c:pt>
                <c:pt idx="2">
                  <c:v>ΜΑΡΤΙΟΣ</c:v>
                </c:pt>
              </c:strCache>
            </c:strRef>
          </c:cat>
          <c:val>
            <c:numRef>
              <c:f>ΠΑΓΚΥΠΡΙΑ!$B$4:$M$4</c:f>
              <c:numCache>
                <c:formatCode>General</c:formatCode>
                <c:ptCount val="3"/>
                <c:pt idx="0">
                  <c:v>1275</c:v>
                </c:pt>
                <c:pt idx="1">
                  <c:v>1371</c:v>
                </c:pt>
                <c:pt idx="2">
                  <c:v>1491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0B-4760-9AEB-4996884F3449}"/>
            </c:ext>
          </c:extLst>
        </c:ser>
        <c:ser>
          <c:idx val="2"/>
          <c:order val="2"/>
          <c:tx>
            <c:strRef>
              <c:f>ΠΑΓΚΥΠΡΙΑ!$A$6</c:f>
              <c:strCache>
                <c:ptCount val="1"/>
                <c:pt idx="0">
                  <c:v>ΑΡΙΘΜΟΣ ΠΩΛΗΤΗΡΙΩΝ ΕΓΓΡΑΦΩΝ 2026</c:v>
                </c:pt>
              </c:strCache>
            </c:strRef>
          </c:tx>
          <c:spPr>
            <a:solidFill>
              <a:schemeClr val="accent2"/>
            </a:solidFill>
            <a:ln w="25400" cap="flat" cmpd="sng" algn="ctr">
              <a:solidFill>
                <a:schemeClr val="accent2">
                  <a:shade val="50000"/>
                </a:schemeClr>
              </a:solidFill>
              <a:prstDash val="solid"/>
            </a:ln>
            <a:effectLst/>
          </c:spPr>
          <c:invertIfNegative val="0"/>
          <c:cat>
            <c:strRef>
              <c:f>ΠΑΓΚΥΠΡΙΑ!$B$3:$M$3</c:f>
              <c:strCache>
                <c:ptCount val="3"/>
                <c:pt idx="0">
                  <c:v>ΙΑΝΟΥΑΡΙΟΣ </c:v>
                </c:pt>
                <c:pt idx="1">
                  <c:v>ΦΕΒΡΟΥΑΡΙΟΣ</c:v>
                </c:pt>
                <c:pt idx="2">
                  <c:v>ΜΑΡΤΙΟΣ</c:v>
                </c:pt>
              </c:strCache>
            </c:strRef>
          </c:cat>
          <c:val>
            <c:numRef>
              <c:f>ΠΑΓΚΥΠΡΙΑ!$B$6:$M$6</c:f>
              <c:numCache>
                <c:formatCode>General</c:formatCode>
                <c:ptCount val="3"/>
                <c:pt idx="0">
                  <c:v>1411</c:v>
                </c:pt>
                <c:pt idx="1">
                  <c:v>1537</c:v>
                </c:pt>
                <c:pt idx="2">
                  <c:v>1761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0B-4760-9AEB-4996884F3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82738912"/>
        <c:axId val="1"/>
      </c:barChart>
      <c:catAx>
        <c:axId val="48273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4827389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895173498245654"/>
          <c:y val="0.43458902931251242"/>
          <c:w val="0.16972278614204517"/>
          <c:h val="0.20001658616202389"/>
        </c:manualLayout>
      </c:layout>
      <c:overlay val="0"/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605381165919282"/>
          <c:y val="3.26975476839237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Nicosia!$A$65</c:f>
              <c:strCache>
                <c:ptCount val="1"/>
                <c:pt idx="0">
                  <c:v>Ολικό Συνολικό Αποδεχθέν Ποσό:</c:v>
                </c:pt>
              </c:strCache>
            </c:strRef>
          </c:tx>
          <c:invertIfNegative val="0"/>
          <c:cat>
            <c:strRef>
              <c:f>Nicosia!$B$45:$M$45</c:f>
              <c:strCache>
                <c:ptCount val="12"/>
                <c:pt idx="0">
                  <c:v>ΙΑΝΟΥΑΡΙΟΣ 07</c:v>
                </c:pt>
                <c:pt idx="1">
                  <c:v>ΙΑΝΟΥΑΡΙΟΣ 08</c:v>
                </c:pt>
                <c:pt idx="2">
                  <c:v>ΦΕΒΡΟΥΑΡΙΟΣ 07</c:v>
                </c:pt>
                <c:pt idx="3">
                  <c:v>ΦΕΒΡΟΥΑΡΙΟΣ 08</c:v>
                </c:pt>
                <c:pt idx="4">
                  <c:v>ΜΑΡΤΙΟΣ 07</c:v>
                </c:pt>
                <c:pt idx="5">
                  <c:v>ΜΑΡΤΙΟΣ 08</c:v>
                </c:pt>
                <c:pt idx="6">
                  <c:v>ΑΠΡΙΛΙΟΣ 07</c:v>
                </c:pt>
                <c:pt idx="7">
                  <c:v>ΑΠΡΙΛΙΟΣ 08</c:v>
                </c:pt>
                <c:pt idx="8">
                  <c:v>ΜΑΙΟΣ 07</c:v>
                </c:pt>
                <c:pt idx="9">
                  <c:v>ΜΑΙΟΣ 08</c:v>
                </c:pt>
                <c:pt idx="10">
                  <c:v>ΙΟΥΝΙΟΣ 07</c:v>
                </c:pt>
                <c:pt idx="11">
                  <c:v>ΙΟΥΝΙΟΣ 08</c:v>
                </c:pt>
              </c:strCache>
            </c:strRef>
          </c:cat>
          <c:val>
            <c:numRef>
              <c:f>Nicosia!$B$65:$M$65</c:f>
              <c:numCache>
                <c:formatCode>"€"#,##0.00</c:formatCode>
                <c:ptCount val="12"/>
                <c:pt idx="0">
                  <c:v>67592086.660000011</c:v>
                </c:pt>
                <c:pt idx="1">
                  <c:v>66397053.539999999</c:v>
                </c:pt>
                <c:pt idx="2">
                  <c:v>68444210.5</c:v>
                </c:pt>
                <c:pt idx="3">
                  <c:v>82751902.049999997</c:v>
                </c:pt>
                <c:pt idx="4">
                  <c:v>137789818.04000002</c:v>
                </c:pt>
                <c:pt idx="5">
                  <c:v>105230693.11</c:v>
                </c:pt>
                <c:pt idx="6">
                  <c:v>97935602.719999999</c:v>
                </c:pt>
                <c:pt idx="7">
                  <c:v>79349216.540000007</c:v>
                </c:pt>
                <c:pt idx="8">
                  <c:v>99878588.269999996</c:v>
                </c:pt>
                <c:pt idx="9">
                  <c:v>127232369.65000001</c:v>
                </c:pt>
                <c:pt idx="10">
                  <c:v>127474522.03</c:v>
                </c:pt>
                <c:pt idx="11">
                  <c:v>97876828.939999998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6C-4007-A103-3F373CB91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1960848"/>
        <c:axId val="1"/>
        <c:axId val="0"/>
      </c:bar3DChart>
      <c:catAx>
        <c:axId val="48196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&quot;€&quot;#,##0.0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4819608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title>
      <c:layout>
        <c:manualLayout>
          <c:xMode val="edge"/>
          <c:yMode val="edge"/>
          <c:x val="0.33670033670033672"/>
          <c:y val="3.26975476839237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Larnaca!$A$62</c:f>
              <c:strCache>
                <c:ptCount val="1"/>
                <c:pt idx="0">
                  <c:v>Ολικός Αριθμός Υποθέσεων: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C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Larnaca!$B$45:$M$45</c:f>
              <c:strCache>
                <c:ptCount val="12"/>
                <c:pt idx="0">
                  <c:v>ΙΑΝΟΥΑΡΙΟΣ 07</c:v>
                </c:pt>
                <c:pt idx="1">
                  <c:v>ΙΑΝΟΥΑΡΙΟΣ 08</c:v>
                </c:pt>
                <c:pt idx="2">
                  <c:v>ΦΕΒΡΟΥΑΡΙΟΣ 07</c:v>
                </c:pt>
                <c:pt idx="3">
                  <c:v>ΦΕΒΡΟΥΑΡΙΟΣ 08</c:v>
                </c:pt>
                <c:pt idx="4">
                  <c:v>ΜΑΡΤΙΟΣ 07</c:v>
                </c:pt>
                <c:pt idx="5">
                  <c:v>ΜΑΡΤΙΟΣ 08</c:v>
                </c:pt>
                <c:pt idx="6">
                  <c:v>ΑΠΡΙΛΙΟΣ 07</c:v>
                </c:pt>
                <c:pt idx="7">
                  <c:v>ΑΠΡΙΛΙΟΣ 08</c:v>
                </c:pt>
                <c:pt idx="8">
                  <c:v>ΜΑΙΟΣ 07</c:v>
                </c:pt>
                <c:pt idx="9">
                  <c:v>ΜΑΙΟΣ 08</c:v>
                </c:pt>
                <c:pt idx="10">
                  <c:v>ΙΟΥΝΙΟΣ 07</c:v>
                </c:pt>
                <c:pt idx="11">
                  <c:v>ΙΟΥΝΙΟΣ 08</c:v>
                </c:pt>
              </c:strCache>
            </c:strRef>
          </c:cat>
          <c:val>
            <c:numRef>
              <c:f>Larnaca!$B$62:$M$62</c:f>
              <c:numCache>
                <c:formatCode>General</c:formatCode>
                <c:ptCount val="12"/>
                <c:pt idx="0">
                  <c:v>321</c:v>
                </c:pt>
                <c:pt idx="1">
                  <c:v>204</c:v>
                </c:pt>
                <c:pt idx="2">
                  <c:v>296</c:v>
                </c:pt>
                <c:pt idx="3">
                  <c:v>276</c:v>
                </c:pt>
                <c:pt idx="4">
                  <c:v>451</c:v>
                </c:pt>
                <c:pt idx="5">
                  <c:v>249</c:v>
                </c:pt>
                <c:pt idx="6">
                  <c:v>397</c:v>
                </c:pt>
                <c:pt idx="7">
                  <c:v>263</c:v>
                </c:pt>
                <c:pt idx="8">
                  <c:v>456</c:v>
                </c:pt>
                <c:pt idx="9">
                  <c:v>278</c:v>
                </c:pt>
                <c:pt idx="10">
                  <c:v>477</c:v>
                </c:pt>
                <c:pt idx="11">
                  <c:v>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DC-403B-A87A-5D1781A1F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1669832"/>
        <c:axId val="1"/>
        <c:axId val="0"/>
      </c:bar3DChart>
      <c:catAx>
        <c:axId val="481669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16698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605381165919282"/>
          <c:y val="3.26975476839237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Larnaca!$A$65</c:f>
              <c:strCache>
                <c:ptCount val="1"/>
                <c:pt idx="0">
                  <c:v>Ολικό Συνολικό Αποδεχθέν Ποσό:</c:v>
                </c:pt>
              </c:strCache>
            </c:strRef>
          </c:tx>
          <c:invertIfNegative val="0"/>
          <c:cat>
            <c:strRef>
              <c:f>Larnaca!$B$45:$M$45</c:f>
              <c:strCache>
                <c:ptCount val="12"/>
                <c:pt idx="0">
                  <c:v>ΙΑΝΟΥΑΡΙΟΣ 07</c:v>
                </c:pt>
                <c:pt idx="1">
                  <c:v>ΙΑΝΟΥΑΡΙΟΣ 08</c:v>
                </c:pt>
                <c:pt idx="2">
                  <c:v>ΦΕΒΡΟΥΑΡΙΟΣ 07</c:v>
                </c:pt>
                <c:pt idx="3">
                  <c:v>ΦΕΒΡΟΥΑΡΙΟΣ 08</c:v>
                </c:pt>
                <c:pt idx="4">
                  <c:v>ΜΑΡΤΙΟΣ 07</c:v>
                </c:pt>
                <c:pt idx="5">
                  <c:v>ΜΑΡΤΙΟΣ 08</c:v>
                </c:pt>
                <c:pt idx="6">
                  <c:v>ΑΠΡΙΛΙΟΣ 07</c:v>
                </c:pt>
                <c:pt idx="7">
                  <c:v>ΑΠΡΙΛΙΟΣ 08</c:v>
                </c:pt>
                <c:pt idx="8">
                  <c:v>ΜΑΙΟΣ 07</c:v>
                </c:pt>
                <c:pt idx="9">
                  <c:v>ΜΑΙΟΣ 08</c:v>
                </c:pt>
                <c:pt idx="10">
                  <c:v>ΙΟΥΝΙΟΣ 07</c:v>
                </c:pt>
                <c:pt idx="11">
                  <c:v>ΙΟΥΝΙΟΣ 08</c:v>
                </c:pt>
              </c:strCache>
            </c:strRef>
          </c:cat>
          <c:val>
            <c:numRef>
              <c:f>Larnaca!$B$65:$M$65</c:f>
              <c:numCache>
                <c:formatCode>"€"#,##0.00</c:formatCode>
                <c:ptCount val="12"/>
                <c:pt idx="0">
                  <c:v>57707888.289999992</c:v>
                </c:pt>
                <c:pt idx="1">
                  <c:v>48530739.950000003</c:v>
                </c:pt>
                <c:pt idx="2">
                  <c:v>46655844.969999999</c:v>
                </c:pt>
                <c:pt idx="3">
                  <c:v>89725604.75</c:v>
                </c:pt>
                <c:pt idx="4">
                  <c:v>108952246.13</c:v>
                </c:pt>
                <c:pt idx="5">
                  <c:v>51722618.530000001</c:v>
                </c:pt>
                <c:pt idx="6">
                  <c:v>69404853.079999998</c:v>
                </c:pt>
                <c:pt idx="7">
                  <c:v>49270120.93</c:v>
                </c:pt>
                <c:pt idx="8">
                  <c:v>96185432.689999998</c:v>
                </c:pt>
                <c:pt idx="9">
                  <c:v>41864206.57</c:v>
                </c:pt>
                <c:pt idx="10">
                  <c:v>91945907.079999998</c:v>
                </c:pt>
                <c:pt idx="11">
                  <c:v>52606261.670000002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3F-4A48-9A25-6B0E4D6F9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1672784"/>
        <c:axId val="1"/>
        <c:axId val="0"/>
      </c:bar3DChart>
      <c:catAx>
        <c:axId val="48167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&quot;€&quot;#,##0.0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4816727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title>
      <c:layout>
        <c:manualLayout>
          <c:xMode val="edge"/>
          <c:yMode val="edge"/>
          <c:x val="0.33670033670033672"/>
          <c:y val="3.26975476839237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Limassol!$A$62</c:f>
              <c:strCache>
                <c:ptCount val="1"/>
                <c:pt idx="0">
                  <c:v>Ολικός Αριθμός Υποθέσεων: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C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Limassol!$B$45:$M$45</c:f>
              <c:strCache>
                <c:ptCount val="12"/>
                <c:pt idx="0">
                  <c:v>ΙΑΝΟΥΑΡΙΟΣ 07</c:v>
                </c:pt>
                <c:pt idx="1">
                  <c:v>ΙΑΝΟΥΑΡΙΟΣ 08</c:v>
                </c:pt>
                <c:pt idx="2">
                  <c:v>ΦΕΒΡΟΥΑΡΙΟΣ 07</c:v>
                </c:pt>
                <c:pt idx="3">
                  <c:v>ΦΕΒΡΟΥΑΡΙΟΣ 08</c:v>
                </c:pt>
                <c:pt idx="4">
                  <c:v>ΜΑΡΤΙΟΣ 07</c:v>
                </c:pt>
                <c:pt idx="5">
                  <c:v>ΜΑΡΤΙΟΣ 08</c:v>
                </c:pt>
                <c:pt idx="6">
                  <c:v>ΑΠΡΙΛΙΟΣ 07</c:v>
                </c:pt>
                <c:pt idx="7">
                  <c:v>ΑΠΡΙΛΙΟΣ 08</c:v>
                </c:pt>
                <c:pt idx="8">
                  <c:v>ΜΑΙΟΣ 07</c:v>
                </c:pt>
                <c:pt idx="9">
                  <c:v>ΜΑΙΟΣ 08</c:v>
                </c:pt>
                <c:pt idx="10">
                  <c:v>ΙΟΥΝΙΟΣ 07</c:v>
                </c:pt>
                <c:pt idx="11">
                  <c:v>ΙΟΥΝΙΟΣ 08</c:v>
                </c:pt>
              </c:strCache>
            </c:strRef>
          </c:cat>
          <c:val>
            <c:numRef>
              <c:f>Limassol!$B$62:$M$62</c:f>
              <c:numCache>
                <c:formatCode>General</c:formatCode>
                <c:ptCount val="12"/>
                <c:pt idx="0">
                  <c:v>432</c:v>
                </c:pt>
                <c:pt idx="1">
                  <c:v>317</c:v>
                </c:pt>
                <c:pt idx="2">
                  <c:v>446</c:v>
                </c:pt>
                <c:pt idx="3">
                  <c:v>476</c:v>
                </c:pt>
                <c:pt idx="4">
                  <c:v>666</c:v>
                </c:pt>
                <c:pt idx="5">
                  <c:v>494</c:v>
                </c:pt>
                <c:pt idx="6">
                  <c:v>568</c:v>
                </c:pt>
                <c:pt idx="7">
                  <c:v>449</c:v>
                </c:pt>
                <c:pt idx="8">
                  <c:v>702</c:v>
                </c:pt>
                <c:pt idx="9">
                  <c:v>515</c:v>
                </c:pt>
                <c:pt idx="10">
                  <c:v>741</c:v>
                </c:pt>
                <c:pt idx="11">
                  <c:v>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F6-4093-98E0-CA430FC75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1765688"/>
        <c:axId val="1"/>
        <c:axId val="0"/>
      </c:bar3DChart>
      <c:catAx>
        <c:axId val="481765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17656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605381165919282"/>
          <c:y val="3.26975476839237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Limassol!$A$65</c:f>
              <c:strCache>
                <c:ptCount val="1"/>
                <c:pt idx="0">
                  <c:v>Ολικό Συνολικό Αποδεχθέν Ποσό:</c:v>
                </c:pt>
              </c:strCache>
            </c:strRef>
          </c:tx>
          <c:invertIfNegative val="0"/>
          <c:cat>
            <c:strRef>
              <c:f>Limassol!$B$45:$M$45</c:f>
              <c:strCache>
                <c:ptCount val="12"/>
                <c:pt idx="0">
                  <c:v>ΙΑΝΟΥΑΡΙΟΣ 07</c:v>
                </c:pt>
                <c:pt idx="1">
                  <c:v>ΙΑΝΟΥΑΡΙΟΣ 08</c:v>
                </c:pt>
                <c:pt idx="2">
                  <c:v>ΦΕΒΡΟΥΑΡΙΟΣ 07</c:v>
                </c:pt>
                <c:pt idx="3">
                  <c:v>ΦΕΒΡΟΥΑΡΙΟΣ 08</c:v>
                </c:pt>
                <c:pt idx="4">
                  <c:v>ΜΑΡΤΙΟΣ 07</c:v>
                </c:pt>
                <c:pt idx="5">
                  <c:v>ΜΑΡΤΙΟΣ 08</c:v>
                </c:pt>
                <c:pt idx="6">
                  <c:v>ΑΠΡΙΛΙΟΣ 07</c:v>
                </c:pt>
                <c:pt idx="7">
                  <c:v>ΑΠΡΙΛΙΟΣ 08</c:v>
                </c:pt>
                <c:pt idx="8">
                  <c:v>ΜΑΙΟΣ 07</c:v>
                </c:pt>
                <c:pt idx="9">
                  <c:v>ΜΑΙΟΣ 08</c:v>
                </c:pt>
                <c:pt idx="10">
                  <c:v>ΙΟΥΝΙΟΣ 07</c:v>
                </c:pt>
                <c:pt idx="11">
                  <c:v>ΙΟΥΝΙΟΣ 08</c:v>
                </c:pt>
              </c:strCache>
            </c:strRef>
          </c:cat>
          <c:val>
            <c:numRef>
              <c:f>Limassol!$B$65:$M$65</c:f>
              <c:numCache>
                <c:formatCode>"€"#,##0.00</c:formatCode>
                <c:ptCount val="12"/>
                <c:pt idx="0">
                  <c:v>59377638.459999993</c:v>
                </c:pt>
                <c:pt idx="1">
                  <c:v>77871950.25</c:v>
                </c:pt>
                <c:pt idx="2">
                  <c:v>75174219.140000001</c:v>
                </c:pt>
                <c:pt idx="3">
                  <c:v>132440851.02</c:v>
                </c:pt>
                <c:pt idx="4">
                  <c:v>202891377.22999999</c:v>
                </c:pt>
                <c:pt idx="5">
                  <c:v>120716280.89</c:v>
                </c:pt>
                <c:pt idx="6">
                  <c:v>142950539.25</c:v>
                </c:pt>
                <c:pt idx="7">
                  <c:v>102532416.95999999</c:v>
                </c:pt>
                <c:pt idx="8">
                  <c:v>126999154.06</c:v>
                </c:pt>
                <c:pt idx="9">
                  <c:v>113176357.37</c:v>
                </c:pt>
                <c:pt idx="10">
                  <c:v>149751855.45999998</c:v>
                </c:pt>
                <c:pt idx="11">
                  <c:v>136176357.37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B9-4B82-A645-5E8634252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1875776"/>
        <c:axId val="1"/>
        <c:axId val="0"/>
      </c:bar3DChart>
      <c:catAx>
        <c:axId val="48187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&quot;€&quot;#,##0.0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481875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title>
      <c:layout>
        <c:manualLayout>
          <c:xMode val="edge"/>
          <c:yMode val="edge"/>
          <c:x val="0.33670033670033672"/>
          <c:y val="3.26975476839237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Famagusta!$A$62</c:f>
              <c:strCache>
                <c:ptCount val="1"/>
                <c:pt idx="0">
                  <c:v>Ολικός Αριθμός Υποθέσεων: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C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Famagusta!$B$45:$M$45</c:f>
              <c:strCache>
                <c:ptCount val="12"/>
                <c:pt idx="0">
                  <c:v>ΙΑΝΟΥΑΡΙΟΣ 07</c:v>
                </c:pt>
                <c:pt idx="1">
                  <c:v>ΙΑΝΟΥΑΡΙΟΣ 08</c:v>
                </c:pt>
                <c:pt idx="2">
                  <c:v>ΦΕΒΡΟΥΑΡΙΟΣ 07</c:v>
                </c:pt>
                <c:pt idx="3">
                  <c:v>ΦΕΒΡΟΥΑΡΙΟΣ 08</c:v>
                </c:pt>
                <c:pt idx="4">
                  <c:v>ΜΑΡΤΙΟΣ 07</c:v>
                </c:pt>
                <c:pt idx="5">
                  <c:v>ΜΑΡΤΙΟΣ 08</c:v>
                </c:pt>
                <c:pt idx="6">
                  <c:v>ΑΠΡΙΛΙΟΣ 07</c:v>
                </c:pt>
                <c:pt idx="7">
                  <c:v>ΑΠΡΙΛΙΟΣ 08</c:v>
                </c:pt>
                <c:pt idx="8">
                  <c:v>ΜΑΙΟΣ 07</c:v>
                </c:pt>
                <c:pt idx="9">
                  <c:v>ΜΑΙΟΣ 08</c:v>
                </c:pt>
                <c:pt idx="10">
                  <c:v>ΙΟΥΝΙΟΣ 07</c:v>
                </c:pt>
                <c:pt idx="11">
                  <c:v>ΙΟΥΝΙΟΣ 08</c:v>
                </c:pt>
              </c:strCache>
            </c:strRef>
          </c:cat>
          <c:val>
            <c:numRef>
              <c:f>Famagusta!$B$62:$M$62</c:f>
              <c:numCache>
                <c:formatCode>General</c:formatCode>
                <c:ptCount val="12"/>
                <c:pt idx="0">
                  <c:v>91</c:v>
                </c:pt>
                <c:pt idx="1">
                  <c:v>38</c:v>
                </c:pt>
                <c:pt idx="2">
                  <c:v>100</c:v>
                </c:pt>
                <c:pt idx="3">
                  <c:v>80</c:v>
                </c:pt>
                <c:pt idx="4">
                  <c:v>135</c:v>
                </c:pt>
                <c:pt idx="5">
                  <c:v>84</c:v>
                </c:pt>
                <c:pt idx="6">
                  <c:v>118</c:v>
                </c:pt>
                <c:pt idx="7">
                  <c:v>74</c:v>
                </c:pt>
                <c:pt idx="8">
                  <c:v>149</c:v>
                </c:pt>
                <c:pt idx="9">
                  <c:v>79</c:v>
                </c:pt>
                <c:pt idx="10">
                  <c:v>148</c:v>
                </c:pt>
                <c:pt idx="11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B9-4126-BC6B-0717ACA65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1619824"/>
        <c:axId val="1"/>
        <c:axId val="0"/>
      </c:bar3DChart>
      <c:catAx>
        <c:axId val="48161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161982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0605381165919282"/>
          <c:y val="3.26975476839237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Famagusta!$A$65</c:f>
              <c:strCache>
                <c:ptCount val="1"/>
                <c:pt idx="0">
                  <c:v>Ολικό Συνολικό Αποδεχθέν Ποσό:</c:v>
                </c:pt>
              </c:strCache>
            </c:strRef>
          </c:tx>
          <c:invertIfNegative val="0"/>
          <c:cat>
            <c:strRef>
              <c:f>Famagusta!$B$45:$M$45</c:f>
              <c:strCache>
                <c:ptCount val="12"/>
                <c:pt idx="0">
                  <c:v>ΙΑΝΟΥΑΡΙΟΣ 07</c:v>
                </c:pt>
                <c:pt idx="1">
                  <c:v>ΙΑΝΟΥΑΡΙΟΣ 08</c:v>
                </c:pt>
                <c:pt idx="2">
                  <c:v>ΦΕΒΡΟΥΑΡΙΟΣ 07</c:v>
                </c:pt>
                <c:pt idx="3">
                  <c:v>ΦΕΒΡΟΥΑΡΙΟΣ 08</c:v>
                </c:pt>
                <c:pt idx="4">
                  <c:v>ΜΑΡΤΙΟΣ 07</c:v>
                </c:pt>
                <c:pt idx="5">
                  <c:v>ΜΑΡΤΙΟΣ 08</c:v>
                </c:pt>
                <c:pt idx="6">
                  <c:v>ΑΠΡΙΛΙΟΣ 07</c:v>
                </c:pt>
                <c:pt idx="7">
                  <c:v>ΑΠΡΙΛΙΟΣ 08</c:v>
                </c:pt>
                <c:pt idx="8">
                  <c:v>ΜΑΙΟΣ 07</c:v>
                </c:pt>
                <c:pt idx="9">
                  <c:v>ΜΑΙΟΣ 08</c:v>
                </c:pt>
                <c:pt idx="10">
                  <c:v>ΙΟΥΝΙΟΣ 07</c:v>
                </c:pt>
                <c:pt idx="11">
                  <c:v>ΙΟΥΝΙΟΣ 08</c:v>
                </c:pt>
              </c:strCache>
            </c:strRef>
          </c:cat>
          <c:val>
            <c:numRef>
              <c:f>Famagusta!$B$65:$M$65</c:f>
              <c:numCache>
                <c:formatCode>"€"#,##0.00</c:formatCode>
                <c:ptCount val="12"/>
                <c:pt idx="0">
                  <c:v>10300034.5</c:v>
                </c:pt>
                <c:pt idx="1">
                  <c:v>6175437.6799999997</c:v>
                </c:pt>
                <c:pt idx="2">
                  <c:v>17335678.739999998</c:v>
                </c:pt>
                <c:pt idx="3">
                  <c:v>21006044.199999999</c:v>
                </c:pt>
                <c:pt idx="4">
                  <c:v>35958492.909999996</c:v>
                </c:pt>
                <c:pt idx="5">
                  <c:v>21850421.66</c:v>
                </c:pt>
                <c:pt idx="6">
                  <c:v>30927770.560000002</c:v>
                </c:pt>
                <c:pt idx="7">
                  <c:v>20185875.140000001</c:v>
                </c:pt>
                <c:pt idx="8">
                  <c:v>53201991.630000003</c:v>
                </c:pt>
                <c:pt idx="9">
                  <c:v>12594166.539999999</c:v>
                </c:pt>
                <c:pt idx="10">
                  <c:v>65562669.790000007</c:v>
                </c:pt>
                <c:pt idx="11">
                  <c:v>20684511.559999999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4-4B96-BE4F-FD8C2917C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1619496"/>
        <c:axId val="1"/>
        <c:axId val="0"/>
      </c:bar3DChart>
      <c:catAx>
        <c:axId val="481619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&quot;€&quot;#,##0.0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481619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title>
      <c:layout>
        <c:manualLayout>
          <c:xMode val="edge"/>
          <c:yMode val="edge"/>
          <c:x val="0.33670033670033672"/>
          <c:y val="3.26975476839237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Paphos!$A$62</c:f>
              <c:strCache>
                <c:ptCount val="1"/>
                <c:pt idx="0">
                  <c:v>Ολικός Αριθμός Υποθέσεων: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C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Paphos!$B$45:$M$45</c:f>
              <c:strCache>
                <c:ptCount val="12"/>
                <c:pt idx="0">
                  <c:v>ΙΑΝΟΥΑΡΙΟΣ 07</c:v>
                </c:pt>
                <c:pt idx="1">
                  <c:v>ΙΑΝΟΥΑΡΙΟΣ 08</c:v>
                </c:pt>
                <c:pt idx="2">
                  <c:v>ΦΕΒΡΟΥΑΡΙΟΣ 07</c:v>
                </c:pt>
                <c:pt idx="3">
                  <c:v>ΦΕΒΡΟΥΑΡΙΟΣ 08</c:v>
                </c:pt>
                <c:pt idx="4">
                  <c:v>ΜΑΡΤΙΟΣ 07</c:v>
                </c:pt>
                <c:pt idx="5">
                  <c:v>ΜΑΡΤΙΟΣ 08</c:v>
                </c:pt>
                <c:pt idx="6">
                  <c:v>ΑΠΡΙΛΙΟΣ 07</c:v>
                </c:pt>
                <c:pt idx="7">
                  <c:v>ΑΠΡΙΛΙΟΣ 08</c:v>
                </c:pt>
                <c:pt idx="8">
                  <c:v>ΜΑΙΟΣ 07</c:v>
                </c:pt>
                <c:pt idx="9">
                  <c:v>ΜΑΙΟΣ 08</c:v>
                </c:pt>
                <c:pt idx="10">
                  <c:v>ΙΟΥΝΙΟΣ 07</c:v>
                </c:pt>
                <c:pt idx="11">
                  <c:v>ΙΟΥΝΙΟΣ 08</c:v>
                </c:pt>
              </c:strCache>
            </c:strRef>
          </c:cat>
          <c:val>
            <c:numRef>
              <c:f>Paphos!$B$62:$M$62</c:f>
              <c:numCache>
                <c:formatCode>General</c:formatCode>
                <c:ptCount val="12"/>
                <c:pt idx="0">
                  <c:v>226</c:v>
                </c:pt>
                <c:pt idx="1">
                  <c:v>183</c:v>
                </c:pt>
                <c:pt idx="2">
                  <c:v>215</c:v>
                </c:pt>
                <c:pt idx="3">
                  <c:v>236</c:v>
                </c:pt>
                <c:pt idx="4">
                  <c:v>354</c:v>
                </c:pt>
                <c:pt idx="5">
                  <c:v>207</c:v>
                </c:pt>
                <c:pt idx="6">
                  <c:v>276</c:v>
                </c:pt>
                <c:pt idx="7">
                  <c:v>228</c:v>
                </c:pt>
                <c:pt idx="8">
                  <c:v>331</c:v>
                </c:pt>
                <c:pt idx="9">
                  <c:v>256</c:v>
                </c:pt>
                <c:pt idx="10">
                  <c:v>315</c:v>
                </c:pt>
                <c:pt idx="11">
                  <c:v>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D8-4B1D-B30B-B384FB758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1960192"/>
        <c:axId val="1"/>
        <c:axId val="0"/>
      </c:bar3DChart>
      <c:catAx>
        <c:axId val="48196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C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196019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CY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CY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65</xdr:row>
      <xdr:rowOff>161925</xdr:rowOff>
    </xdr:from>
    <xdr:to>
      <xdr:col>9</xdr:col>
      <xdr:colOff>333375</xdr:colOff>
      <xdr:row>87</xdr:row>
      <xdr:rowOff>95250</xdr:rowOff>
    </xdr:to>
    <xdr:graphicFrame macro="">
      <xdr:nvGraphicFramePr>
        <xdr:cNvPr id="9308498" name="Chart 2">
          <a:extLst>
            <a:ext uri="{FF2B5EF4-FFF2-40B4-BE49-F238E27FC236}">
              <a16:creationId xmlns:a16="http://schemas.microsoft.com/office/drawing/2014/main" id="{CD6732F2-6ACA-E259-49D9-F46C9782F4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88</xdr:row>
      <xdr:rowOff>76200</xdr:rowOff>
    </xdr:from>
    <xdr:to>
      <xdr:col>9</xdr:col>
      <xdr:colOff>342900</xdr:colOff>
      <xdr:row>110</xdr:row>
      <xdr:rowOff>9525</xdr:rowOff>
    </xdr:to>
    <xdr:graphicFrame macro="">
      <xdr:nvGraphicFramePr>
        <xdr:cNvPr id="9308499" name="Chart 3">
          <a:extLst>
            <a:ext uri="{FF2B5EF4-FFF2-40B4-BE49-F238E27FC236}">
              <a16:creationId xmlns:a16="http://schemas.microsoft.com/office/drawing/2014/main" id="{DA75224D-383C-D1C2-50EA-84796A42E9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70</xdr:row>
      <xdr:rowOff>47625</xdr:rowOff>
    </xdr:from>
    <xdr:to>
      <xdr:col>1</xdr:col>
      <xdr:colOff>1609725</xdr:colOff>
      <xdr:row>101</xdr:row>
      <xdr:rowOff>171450</xdr:rowOff>
    </xdr:to>
    <xdr:graphicFrame macro="">
      <xdr:nvGraphicFramePr>
        <xdr:cNvPr id="432967" name="Chart 2">
          <a:extLst>
            <a:ext uri="{FF2B5EF4-FFF2-40B4-BE49-F238E27FC236}">
              <a16:creationId xmlns:a16="http://schemas.microsoft.com/office/drawing/2014/main" id="{B4830BAD-F981-5D75-108A-9655965C43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10</xdr:row>
      <xdr:rowOff>28575</xdr:rowOff>
    </xdr:from>
    <xdr:to>
      <xdr:col>1</xdr:col>
      <xdr:colOff>1019176</xdr:colOff>
      <xdr:row>41</xdr:row>
      <xdr:rowOff>38100</xdr:rowOff>
    </xdr:to>
    <xdr:graphicFrame macro="">
      <xdr:nvGraphicFramePr>
        <xdr:cNvPr id="2596489" name="Chart 2">
          <a:extLst>
            <a:ext uri="{FF2B5EF4-FFF2-40B4-BE49-F238E27FC236}">
              <a16:creationId xmlns:a16="http://schemas.microsoft.com/office/drawing/2014/main" id="{24D13D5A-3274-BB02-74E9-B28A811796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67</xdr:row>
      <xdr:rowOff>0</xdr:rowOff>
    </xdr:from>
    <xdr:to>
      <xdr:col>9</xdr:col>
      <xdr:colOff>295275</xdr:colOff>
      <xdr:row>88</xdr:row>
      <xdr:rowOff>95250</xdr:rowOff>
    </xdr:to>
    <xdr:graphicFrame macro="">
      <xdr:nvGraphicFramePr>
        <xdr:cNvPr id="9574705" name="Chart 2">
          <a:extLst>
            <a:ext uri="{FF2B5EF4-FFF2-40B4-BE49-F238E27FC236}">
              <a16:creationId xmlns:a16="http://schemas.microsoft.com/office/drawing/2014/main" id="{AEC2EA42-C179-02CE-03A3-3FF25AF76A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89</xdr:row>
      <xdr:rowOff>76200</xdr:rowOff>
    </xdr:from>
    <xdr:to>
      <xdr:col>9</xdr:col>
      <xdr:colOff>304800</xdr:colOff>
      <xdr:row>111</xdr:row>
      <xdr:rowOff>9525</xdr:rowOff>
    </xdr:to>
    <xdr:graphicFrame macro="">
      <xdr:nvGraphicFramePr>
        <xdr:cNvPr id="9574706" name="Chart 3">
          <a:extLst>
            <a:ext uri="{FF2B5EF4-FFF2-40B4-BE49-F238E27FC236}">
              <a16:creationId xmlns:a16="http://schemas.microsoft.com/office/drawing/2014/main" id="{29748C15-F190-6FDA-A103-8B57382F8E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66</xdr:row>
      <xdr:rowOff>0</xdr:rowOff>
    </xdr:from>
    <xdr:to>
      <xdr:col>9</xdr:col>
      <xdr:colOff>161925</xdr:colOff>
      <xdr:row>87</xdr:row>
      <xdr:rowOff>95250</xdr:rowOff>
    </xdr:to>
    <xdr:graphicFrame macro="">
      <xdr:nvGraphicFramePr>
        <xdr:cNvPr id="9594159" name="Chart 2">
          <a:extLst>
            <a:ext uri="{FF2B5EF4-FFF2-40B4-BE49-F238E27FC236}">
              <a16:creationId xmlns:a16="http://schemas.microsoft.com/office/drawing/2014/main" id="{6F9441E3-1538-5D2E-CC7A-6C2CB5116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88</xdr:row>
      <xdr:rowOff>76200</xdr:rowOff>
    </xdr:from>
    <xdr:to>
      <xdr:col>9</xdr:col>
      <xdr:colOff>171450</xdr:colOff>
      <xdr:row>110</xdr:row>
      <xdr:rowOff>9525</xdr:rowOff>
    </xdr:to>
    <xdr:graphicFrame macro="">
      <xdr:nvGraphicFramePr>
        <xdr:cNvPr id="9594160" name="Chart 3">
          <a:extLst>
            <a:ext uri="{FF2B5EF4-FFF2-40B4-BE49-F238E27FC236}">
              <a16:creationId xmlns:a16="http://schemas.microsoft.com/office/drawing/2014/main" id="{1B7CED27-14E9-4356-CD4D-66E2B70A4A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66</xdr:row>
      <xdr:rowOff>0</xdr:rowOff>
    </xdr:from>
    <xdr:to>
      <xdr:col>9</xdr:col>
      <xdr:colOff>428625</xdr:colOff>
      <xdr:row>87</xdr:row>
      <xdr:rowOff>95250</xdr:rowOff>
    </xdr:to>
    <xdr:graphicFrame macro="">
      <xdr:nvGraphicFramePr>
        <xdr:cNvPr id="9613613" name="Chart 2">
          <a:extLst>
            <a:ext uri="{FF2B5EF4-FFF2-40B4-BE49-F238E27FC236}">
              <a16:creationId xmlns:a16="http://schemas.microsoft.com/office/drawing/2014/main" id="{1B2D9CBA-CA76-0FC9-C45C-B80D2A1204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88</xdr:row>
      <xdr:rowOff>76200</xdr:rowOff>
    </xdr:from>
    <xdr:to>
      <xdr:col>9</xdr:col>
      <xdr:colOff>438150</xdr:colOff>
      <xdr:row>110</xdr:row>
      <xdr:rowOff>9525</xdr:rowOff>
    </xdr:to>
    <xdr:graphicFrame macro="">
      <xdr:nvGraphicFramePr>
        <xdr:cNvPr id="9613614" name="Chart 3">
          <a:extLst>
            <a:ext uri="{FF2B5EF4-FFF2-40B4-BE49-F238E27FC236}">
              <a16:creationId xmlns:a16="http://schemas.microsoft.com/office/drawing/2014/main" id="{5763F63B-1486-2C87-A072-80B7A02B40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66</xdr:row>
      <xdr:rowOff>0</xdr:rowOff>
    </xdr:from>
    <xdr:to>
      <xdr:col>9</xdr:col>
      <xdr:colOff>180975</xdr:colOff>
      <xdr:row>87</xdr:row>
      <xdr:rowOff>95250</xdr:rowOff>
    </xdr:to>
    <xdr:graphicFrame macro="">
      <xdr:nvGraphicFramePr>
        <xdr:cNvPr id="9649449" name="Chart 2">
          <a:extLst>
            <a:ext uri="{FF2B5EF4-FFF2-40B4-BE49-F238E27FC236}">
              <a16:creationId xmlns:a16="http://schemas.microsoft.com/office/drawing/2014/main" id="{64F370A9-231F-9241-3E77-7005F1EACE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88</xdr:row>
      <xdr:rowOff>76200</xdr:rowOff>
    </xdr:from>
    <xdr:to>
      <xdr:col>9</xdr:col>
      <xdr:colOff>190500</xdr:colOff>
      <xdr:row>110</xdr:row>
      <xdr:rowOff>9525</xdr:rowOff>
    </xdr:to>
    <xdr:graphicFrame macro="">
      <xdr:nvGraphicFramePr>
        <xdr:cNvPr id="9649450" name="Chart 3">
          <a:extLst>
            <a:ext uri="{FF2B5EF4-FFF2-40B4-BE49-F238E27FC236}">
              <a16:creationId xmlns:a16="http://schemas.microsoft.com/office/drawing/2014/main" id="{C8B0FE97-AB0D-F730-7728-C0C5914480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70</xdr:row>
      <xdr:rowOff>19049</xdr:rowOff>
    </xdr:from>
    <xdr:to>
      <xdr:col>2</xdr:col>
      <xdr:colOff>0</xdr:colOff>
      <xdr:row>102</xdr:row>
      <xdr:rowOff>11906</xdr:rowOff>
    </xdr:to>
    <xdr:graphicFrame macro="">
      <xdr:nvGraphicFramePr>
        <xdr:cNvPr id="361297" name="Chart 2">
          <a:extLst>
            <a:ext uri="{FF2B5EF4-FFF2-40B4-BE49-F238E27FC236}">
              <a16:creationId xmlns:a16="http://schemas.microsoft.com/office/drawing/2014/main" id="{8EF1DCA7-A1C5-CAF1-19B8-00372F742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70</xdr:row>
      <xdr:rowOff>85724</xdr:rowOff>
    </xdr:from>
    <xdr:to>
      <xdr:col>2</xdr:col>
      <xdr:colOff>0</xdr:colOff>
      <xdr:row>102</xdr:row>
      <xdr:rowOff>9524</xdr:rowOff>
    </xdr:to>
    <xdr:graphicFrame macro="">
      <xdr:nvGraphicFramePr>
        <xdr:cNvPr id="429897" name="Chart 2">
          <a:extLst>
            <a:ext uri="{FF2B5EF4-FFF2-40B4-BE49-F238E27FC236}">
              <a16:creationId xmlns:a16="http://schemas.microsoft.com/office/drawing/2014/main" id="{2EC86A82-8622-9D61-9FA8-7AFC1A557D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70</xdr:row>
      <xdr:rowOff>28574</xdr:rowOff>
    </xdr:from>
    <xdr:to>
      <xdr:col>2</xdr:col>
      <xdr:colOff>0</xdr:colOff>
      <xdr:row>102</xdr:row>
      <xdr:rowOff>13804</xdr:rowOff>
    </xdr:to>
    <xdr:graphicFrame macro="">
      <xdr:nvGraphicFramePr>
        <xdr:cNvPr id="407371" name="Chart 2">
          <a:extLst>
            <a:ext uri="{FF2B5EF4-FFF2-40B4-BE49-F238E27FC236}">
              <a16:creationId xmlns:a16="http://schemas.microsoft.com/office/drawing/2014/main" id="{8C359014-DF65-265B-B3AE-FA6B21C10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70</xdr:row>
      <xdr:rowOff>28575</xdr:rowOff>
    </xdr:from>
    <xdr:to>
      <xdr:col>2</xdr:col>
      <xdr:colOff>9526</xdr:colOff>
      <xdr:row>102</xdr:row>
      <xdr:rowOff>0</xdr:rowOff>
    </xdr:to>
    <xdr:graphicFrame macro="">
      <xdr:nvGraphicFramePr>
        <xdr:cNvPr id="426825" name="Chart 2">
          <a:extLst>
            <a:ext uri="{FF2B5EF4-FFF2-40B4-BE49-F238E27FC236}">
              <a16:creationId xmlns:a16="http://schemas.microsoft.com/office/drawing/2014/main" id="{368B7187-4D18-E66C-2823-788E0428B0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5"/>
  <sheetViews>
    <sheetView topLeftCell="A45" workbookViewId="0">
      <selection activeCell="A72" sqref="A72"/>
    </sheetView>
  </sheetViews>
  <sheetFormatPr defaultRowHeight="12.75" x14ac:dyDescent="0.2"/>
  <cols>
    <col min="1" max="1" width="51.140625" bestFit="1" customWidth="1"/>
    <col min="2" max="2" width="15.140625" bestFit="1" customWidth="1"/>
    <col min="3" max="3" width="15.140625" customWidth="1"/>
    <col min="4" max="5" width="17.5703125" bestFit="1" customWidth="1"/>
    <col min="6" max="7" width="14.7109375" customWidth="1"/>
    <col min="8" max="8" width="13.85546875" bestFit="1" customWidth="1"/>
    <col min="9" max="9" width="13.85546875" customWidth="1"/>
    <col min="10" max="11" width="14.85546875" customWidth="1"/>
    <col min="12" max="13" width="14.7109375" customWidth="1"/>
    <col min="14" max="14" width="14.85546875" bestFit="1" customWidth="1"/>
    <col min="15" max="15" width="14.7109375" bestFit="1" customWidth="1"/>
    <col min="16" max="16" width="14.85546875" bestFit="1" customWidth="1"/>
    <col min="17" max="17" width="15.85546875" customWidth="1"/>
    <col min="18" max="18" width="14.85546875" bestFit="1" customWidth="1"/>
    <col min="19" max="19" width="16.5703125" customWidth="1"/>
    <col min="20" max="20" width="16.140625" hidden="1" customWidth="1"/>
  </cols>
  <sheetData>
    <row r="1" spans="1:19" hidden="1" x14ac:dyDescent="0.2">
      <c r="A1" s="1" t="s">
        <v>0</v>
      </c>
      <c r="B1" s="4" t="s">
        <v>16</v>
      </c>
      <c r="C1" s="4"/>
      <c r="D1" s="1" t="s">
        <v>18</v>
      </c>
      <c r="E1" s="1"/>
      <c r="F1" s="1" t="s">
        <v>19</v>
      </c>
      <c r="G1" s="1"/>
      <c r="H1" s="1" t="s">
        <v>20</v>
      </c>
      <c r="I1" s="1"/>
      <c r="J1" s="1" t="s">
        <v>21</v>
      </c>
      <c r="K1" s="1"/>
      <c r="L1" s="1" t="s">
        <v>22</v>
      </c>
      <c r="M1" s="1"/>
      <c r="N1" s="1" t="s">
        <v>23</v>
      </c>
      <c r="O1" s="1" t="s">
        <v>24</v>
      </c>
      <c r="P1" s="1" t="s">
        <v>25</v>
      </c>
      <c r="Q1" s="1" t="s">
        <v>28</v>
      </c>
      <c r="R1" s="1" t="s">
        <v>26</v>
      </c>
      <c r="S1" s="1" t="s">
        <v>27</v>
      </c>
    </row>
    <row r="2" spans="1:19" hidden="1" x14ac:dyDescent="0.2"/>
    <row r="3" spans="1:19" hidden="1" x14ac:dyDescent="0.2">
      <c r="A3" s="2" t="s">
        <v>1</v>
      </c>
      <c r="B3">
        <v>291</v>
      </c>
      <c r="D3">
        <v>289</v>
      </c>
      <c r="F3">
        <v>409</v>
      </c>
      <c r="H3">
        <v>390</v>
      </c>
      <c r="J3">
        <v>397</v>
      </c>
      <c r="L3">
        <v>472</v>
      </c>
      <c r="N3">
        <v>421</v>
      </c>
      <c r="O3">
        <v>294</v>
      </c>
      <c r="P3">
        <v>346</v>
      </c>
      <c r="Q3">
        <v>412</v>
      </c>
      <c r="R3">
        <v>481</v>
      </c>
      <c r="S3">
        <v>529</v>
      </c>
    </row>
    <row r="4" spans="1:19" hidden="1" x14ac:dyDescent="0.2">
      <c r="A4" s="3" t="s">
        <v>2</v>
      </c>
      <c r="B4">
        <v>331</v>
      </c>
      <c r="D4">
        <v>341</v>
      </c>
      <c r="F4">
        <v>469</v>
      </c>
      <c r="H4">
        <v>446</v>
      </c>
      <c r="J4">
        <v>445</v>
      </c>
      <c r="L4">
        <v>559</v>
      </c>
      <c r="N4">
        <v>513</v>
      </c>
      <c r="O4">
        <v>364</v>
      </c>
      <c r="P4">
        <v>426</v>
      </c>
      <c r="Q4">
        <v>470</v>
      </c>
      <c r="R4">
        <v>563</v>
      </c>
      <c r="S4">
        <v>599</v>
      </c>
    </row>
    <row r="5" spans="1:19" hidden="1" x14ac:dyDescent="0.2">
      <c r="A5" s="3" t="s">
        <v>3</v>
      </c>
      <c r="B5" s="7">
        <v>54925369.950000003</v>
      </c>
      <c r="C5" s="7"/>
      <c r="D5" s="7">
        <v>50010622.25</v>
      </c>
      <c r="E5" s="7"/>
      <c r="F5" s="7">
        <v>90506408.890000001</v>
      </c>
      <c r="G5" s="7"/>
      <c r="H5" s="7">
        <v>66291531.780000001</v>
      </c>
      <c r="I5" s="7"/>
      <c r="J5" s="7">
        <v>67167695.739999995</v>
      </c>
      <c r="K5" s="7"/>
      <c r="L5" s="7">
        <v>93139398.739999995</v>
      </c>
      <c r="M5" s="7"/>
      <c r="N5" s="7">
        <v>106380811.33</v>
      </c>
      <c r="O5" s="7">
        <v>59888060.939999998</v>
      </c>
      <c r="P5" s="7">
        <v>75979049.109999999</v>
      </c>
      <c r="Q5" s="7">
        <v>94207673.590000004</v>
      </c>
      <c r="R5" s="7">
        <v>98075836.170000002</v>
      </c>
      <c r="S5" s="7">
        <v>98579771.069999993</v>
      </c>
    </row>
    <row r="6" spans="1:19" hidden="1" x14ac:dyDescent="0.2">
      <c r="A6" s="3"/>
    </row>
    <row r="7" spans="1:19" hidden="1" x14ac:dyDescent="0.2">
      <c r="A7" s="2" t="s">
        <v>4</v>
      </c>
      <c r="B7">
        <v>127</v>
      </c>
      <c r="D7">
        <v>157</v>
      </c>
      <c r="F7">
        <v>268</v>
      </c>
      <c r="H7">
        <v>192</v>
      </c>
      <c r="J7">
        <v>255</v>
      </c>
      <c r="L7">
        <v>283</v>
      </c>
      <c r="N7">
        <v>204</v>
      </c>
      <c r="O7">
        <v>137</v>
      </c>
      <c r="P7">
        <v>181</v>
      </c>
      <c r="Q7">
        <v>189</v>
      </c>
      <c r="R7">
        <v>227</v>
      </c>
      <c r="S7">
        <v>186</v>
      </c>
    </row>
    <row r="8" spans="1:19" hidden="1" x14ac:dyDescent="0.2">
      <c r="A8" s="3" t="s">
        <v>2</v>
      </c>
      <c r="B8">
        <v>144</v>
      </c>
      <c r="D8">
        <v>182</v>
      </c>
      <c r="F8">
        <v>291</v>
      </c>
      <c r="H8">
        <v>210</v>
      </c>
      <c r="J8">
        <v>325</v>
      </c>
      <c r="L8">
        <v>357</v>
      </c>
      <c r="N8">
        <v>254</v>
      </c>
      <c r="O8">
        <v>165</v>
      </c>
      <c r="P8">
        <v>198</v>
      </c>
      <c r="Q8">
        <v>202</v>
      </c>
      <c r="R8">
        <v>260</v>
      </c>
      <c r="S8">
        <v>221</v>
      </c>
    </row>
    <row r="9" spans="1:19" hidden="1" x14ac:dyDescent="0.2">
      <c r="A9" s="3" t="s">
        <v>5</v>
      </c>
      <c r="B9" s="7">
        <v>9556715.2899999991</v>
      </c>
      <c r="C9" s="7"/>
      <c r="D9" s="7">
        <v>14255340.189999999</v>
      </c>
      <c r="E9" s="7"/>
      <c r="F9" s="7">
        <v>33397784.609999999</v>
      </c>
      <c r="G9" s="7"/>
      <c r="H9" s="7">
        <v>16709645.859999999</v>
      </c>
      <c r="I9" s="7"/>
      <c r="J9" s="7">
        <v>24987827.82</v>
      </c>
      <c r="K9" s="7"/>
      <c r="L9" s="7">
        <v>25962573.02</v>
      </c>
      <c r="M9" s="7"/>
      <c r="N9" s="7">
        <v>26937926.510000002</v>
      </c>
      <c r="O9" s="7">
        <v>16591787.710000001</v>
      </c>
      <c r="P9" s="7">
        <v>16474905.76</v>
      </c>
      <c r="Q9" s="7">
        <v>17853184.93</v>
      </c>
      <c r="R9" s="7">
        <v>25151159.800000001</v>
      </c>
      <c r="S9" s="7">
        <v>14915417.32</v>
      </c>
    </row>
    <row r="10" spans="1:19" hidden="1" x14ac:dyDescent="0.2">
      <c r="A10" s="3" t="s">
        <v>6</v>
      </c>
      <c r="B10" s="7">
        <v>12307910.4</v>
      </c>
      <c r="C10" s="7"/>
      <c r="D10" s="7">
        <v>18211470.059999999</v>
      </c>
      <c r="E10" s="7"/>
      <c r="F10" s="7">
        <v>44549646.840000004</v>
      </c>
      <c r="G10" s="7"/>
      <c r="H10" s="7">
        <v>21520607.399999999</v>
      </c>
      <c r="I10" s="7"/>
      <c r="J10" s="7">
        <v>32710892.530000001</v>
      </c>
      <c r="K10" s="7"/>
      <c r="L10" s="7">
        <v>34078833.07</v>
      </c>
      <c r="M10" s="7"/>
      <c r="N10" s="7">
        <v>36417240.490000002</v>
      </c>
      <c r="O10" s="7">
        <v>22916919.23</v>
      </c>
      <c r="P10" s="7">
        <v>21889004.100000001</v>
      </c>
      <c r="Q10" s="7">
        <v>22848247.140000001</v>
      </c>
      <c r="R10" s="7">
        <v>32033970.27</v>
      </c>
      <c r="S10" s="7">
        <v>21975929.16</v>
      </c>
    </row>
    <row r="11" spans="1:19" hidden="1" x14ac:dyDescent="0.2">
      <c r="A11" s="3" t="s">
        <v>7</v>
      </c>
      <c r="B11" s="7">
        <v>170510</v>
      </c>
      <c r="C11" s="7"/>
      <c r="D11" s="7">
        <v>257396</v>
      </c>
      <c r="E11" s="7"/>
      <c r="F11" s="7">
        <v>810724</v>
      </c>
      <c r="G11" s="7"/>
      <c r="H11" s="7">
        <v>505503</v>
      </c>
      <c r="I11" s="7"/>
      <c r="J11" s="7">
        <v>471762</v>
      </c>
      <c r="K11" s="7"/>
      <c r="L11" s="7">
        <v>499711</v>
      </c>
      <c r="M11" s="7"/>
      <c r="N11" s="7">
        <v>659190</v>
      </c>
      <c r="O11" s="7">
        <v>401050</v>
      </c>
      <c r="P11" s="7">
        <v>361444</v>
      </c>
      <c r="Q11" s="7">
        <v>332461</v>
      </c>
      <c r="R11" s="7">
        <v>437273</v>
      </c>
      <c r="S11" s="7">
        <v>466041</v>
      </c>
    </row>
    <row r="12" spans="1:19" hidden="1" x14ac:dyDescent="0.2">
      <c r="A12" s="3"/>
    </row>
    <row r="13" spans="1:19" hidden="1" x14ac:dyDescent="0.2">
      <c r="A13" s="2" t="s">
        <v>8</v>
      </c>
      <c r="B13">
        <v>2</v>
      </c>
      <c r="D13">
        <v>1</v>
      </c>
      <c r="F13">
        <v>1</v>
      </c>
      <c r="H13">
        <v>6</v>
      </c>
      <c r="J13">
        <v>0</v>
      </c>
      <c r="L13">
        <v>1</v>
      </c>
      <c r="N13">
        <v>3</v>
      </c>
      <c r="O13">
        <v>3</v>
      </c>
      <c r="P13">
        <v>2</v>
      </c>
      <c r="Q13">
        <v>1</v>
      </c>
      <c r="R13">
        <v>1</v>
      </c>
      <c r="S13">
        <v>4</v>
      </c>
    </row>
    <row r="14" spans="1:19" hidden="1" x14ac:dyDescent="0.2">
      <c r="A14" s="3" t="s">
        <v>2</v>
      </c>
      <c r="B14">
        <v>2</v>
      </c>
      <c r="D14">
        <v>1</v>
      </c>
      <c r="F14">
        <v>1</v>
      </c>
      <c r="H14">
        <v>6</v>
      </c>
      <c r="J14">
        <v>0</v>
      </c>
      <c r="L14">
        <v>1</v>
      </c>
      <c r="N14">
        <v>3</v>
      </c>
      <c r="O14">
        <v>3</v>
      </c>
      <c r="P14">
        <v>2</v>
      </c>
      <c r="Q14">
        <v>1</v>
      </c>
      <c r="R14">
        <v>1</v>
      </c>
      <c r="S14">
        <v>5</v>
      </c>
    </row>
    <row r="15" spans="1:19" hidden="1" x14ac:dyDescent="0.2">
      <c r="A15" s="3" t="s">
        <v>9</v>
      </c>
      <c r="B15" s="7">
        <v>333177.28999999998</v>
      </c>
      <c r="C15" s="7"/>
      <c r="D15" s="7">
        <v>187946.16</v>
      </c>
      <c r="E15" s="7"/>
      <c r="F15" s="7">
        <v>2494558.1</v>
      </c>
      <c r="G15" s="7"/>
      <c r="H15" s="7">
        <v>7518223.9400000004</v>
      </c>
      <c r="I15" s="7"/>
      <c r="J15" s="5">
        <v>0</v>
      </c>
      <c r="K15" s="5"/>
      <c r="L15" s="7">
        <v>230661.19</v>
      </c>
      <c r="M15" s="7"/>
      <c r="N15" s="7">
        <v>483534.2</v>
      </c>
      <c r="O15" s="7">
        <v>435693.37</v>
      </c>
      <c r="P15" s="7">
        <v>225535.39</v>
      </c>
      <c r="Q15" s="7">
        <v>68344.06</v>
      </c>
      <c r="R15" s="7">
        <v>80304.27</v>
      </c>
      <c r="S15" s="7">
        <v>203323.57</v>
      </c>
    </row>
    <row r="16" spans="1:19" hidden="1" x14ac:dyDescent="0.2">
      <c r="A16" s="3" t="s">
        <v>10</v>
      </c>
      <c r="B16" s="7">
        <v>358806.31</v>
      </c>
      <c r="C16" s="7"/>
      <c r="D16" s="7">
        <v>222118.19</v>
      </c>
      <c r="E16" s="7"/>
      <c r="F16" s="7">
        <v>2733762.31</v>
      </c>
      <c r="G16" s="7"/>
      <c r="H16" s="7">
        <v>10123463.539999999</v>
      </c>
      <c r="I16" s="7"/>
      <c r="J16" s="5">
        <v>0</v>
      </c>
      <c r="K16" s="5"/>
      <c r="L16" s="7">
        <v>256290.22</v>
      </c>
      <c r="M16" s="7"/>
      <c r="N16" s="7">
        <v>623639.53</v>
      </c>
      <c r="O16" s="7">
        <v>632182.53</v>
      </c>
      <c r="P16" s="7">
        <v>278502.03999999998</v>
      </c>
      <c r="Q16" s="7">
        <v>102516.09</v>
      </c>
      <c r="R16" s="7">
        <v>85430.07</v>
      </c>
      <c r="S16" s="7">
        <v>263124.62</v>
      </c>
    </row>
    <row r="17" spans="1:19" hidden="1" x14ac:dyDescent="0.2">
      <c r="A17" s="3"/>
    </row>
    <row r="18" spans="1:19" hidden="1" x14ac:dyDescent="0.2">
      <c r="A18" s="2" t="s">
        <v>11</v>
      </c>
      <c r="B18">
        <f t="shared" ref="B18:D20" si="0">B3+B7+B13</f>
        <v>420</v>
      </c>
      <c r="D18">
        <f t="shared" si="0"/>
        <v>447</v>
      </c>
      <c r="F18">
        <f t="shared" ref="F18:H20" si="1">F3+F7+F13</f>
        <v>678</v>
      </c>
      <c r="H18">
        <f t="shared" si="1"/>
        <v>588</v>
      </c>
      <c r="J18">
        <f t="shared" ref="J18:O20" si="2">J3+J7+J13</f>
        <v>652</v>
      </c>
      <c r="L18">
        <f t="shared" si="2"/>
        <v>756</v>
      </c>
      <c r="N18">
        <f t="shared" si="2"/>
        <v>628</v>
      </c>
      <c r="O18">
        <f t="shared" si="2"/>
        <v>434</v>
      </c>
      <c r="P18">
        <f t="shared" ref="P18:S20" si="3">P3+P7+P13</f>
        <v>529</v>
      </c>
      <c r="Q18">
        <f t="shared" si="3"/>
        <v>602</v>
      </c>
      <c r="R18">
        <f t="shared" si="3"/>
        <v>709</v>
      </c>
      <c r="S18">
        <f t="shared" si="3"/>
        <v>719</v>
      </c>
    </row>
    <row r="19" spans="1:19" hidden="1" x14ac:dyDescent="0.2">
      <c r="A19" s="3" t="s">
        <v>12</v>
      </c>
      <c r="B19">
        <f t="shared" si="0"/>
        <v>477</v>
      </c>
      <c r="D19">
        <f t="shared" si="0"/>
        <v>524</v>
      </c>
      <c r="F19">
        <f t="shared" si="1"/>
        <v>761</v>
      </c>
      <c r="H19">
        <f t="shared" si="1"/>
        <v>662</v>
      </c>
      <c r="J19">
        <f t="shared" si="2"/>
        <v>770</v>
      </c>
      <c r="L19">
        <f t="shared" si="2"/>
        <v>917</v>
      </c>
      <c r="N19">
        <f t="shared" si="2"/>
        <v>770</v>
      </c>
      <c r="O19">
        <f t="shared" si="2"/>
        <v>532</v>
      </c>
      <c r="P19">
        <f t="shared" si="3"/>
        <v>626</v>
      </c>
      <c r="Q19">
        <f t="shared" si="3"/>
        <v>673</v>
      </c>
      <c r="R19">
        <f t="shared" si="3"/>
        <v>824</v>
      </c>
      <c r="S19">
        <f t="shared" si="3"/>
        <v>825</v>
      </c>
    </row>
    <row r="20" spans="1:19" hidden="1" x14ac:dyDescent="0.2">
      <c r="A20" s="3" t="s">
        <v>14</v>
      </c>
      <c r="B20" s="7">
        <f t="shared" si="0"/>
        <v>64815262.530000001</v>
      </c>
      <c r="C20" s="7"/>
      <c r="D20" s="7">
        <f t="shared" si="0"/>
        <v>64453908.599999994</v>
      </c>
      <c r="E20" s="7"/>
      <c r="F20" s="7">
        <f t="shared" si="1"/>
        <v>126398751.59999999</v>
      </c>
      <c r="G20" s="7"/>
      <c r="H20" s="7">
        <f t="shared" si="1"/>
        <v>90519401.579999998</v>
      </c>
      <c r="I20" s="7"/>
      <c r="J20" s="7">
        <f t="shared" si="2"/>
        <v>92155523.560000002</v>
      </c>
      <c r="K20" s="7"/>
      <c r="L20" s="7">
        <f t="shared" si="2"/>
        <v>119332632.94999999</v>
      </c>
      <c r="M20" s="7"/>
      <c r="N20" s="7">
        <f t="shared" si="2"/>
        <v>133802272.04000001</v>
      </c>
      <c r="O20" s="7">
        <f t="shared" si="2"/>
        <v>76915542.020000011</v>
      </c>
      <c r="P20" s="7">
        <f t="shared" si="3"/>
        <v>92679490.260000005</v>
      </c>
      <c r="Q20" s="7">
        <f t="shared" si="3"/>
        <v>112129202.58000001</v>
      </c>
      <c r="R20" s="7">
        <f t="shared" si="3"/>
        <v>123307300.23999999</v>
      </c>
      <c r="S20" s="7">
        <f t="shared" si="3"/>
        <v>113698511.95999998</v>
      </c>
    </row>
    <row r="21" spans="1:19" hidden="1" x14ac:dyDescent="0.2">
      <c r="A21" s="3" t="s">
        <v>13</v>
      </c>
      <c r="B21" s="7">
        <f t="shared" ref="B21:O21" si="4">B5+B10+B16</f>
        <v>67592086.660000011</v>
      </c>
      <c r="C21" s="7"/>
      <c r="D21" s="7">
        <f t="shared" si="4"/>
        <v>68444210.5</v>
      </c>
      <c r="E21" s="7"/>
      <c r="F21" s="7">
        <f t="shared" si="4"/>
        <v>137789818.04000002</v>
      </c>
      <c r="G21" s="7"/>
      <c r="H21" s="7">
        <f t="shared" si="4"/>
        <v>97935602.719999999</v>
      </c>
      <c r="I21" s="7"/>
      <c r="J21" s="7">
        <f t="shared" si="4"/>
        <v>99878588.269999996</v>
      </c>
      <c r="K21" s="7"/>
      <c r="L21" s="7">
        <f t="shared" si="4"/>
        <v>127474522.03</v>
      </c>
      <c r="M21" s="7"/>
      <c r="N21" s="7">
        <f t="shared" si="4"/>
        <v>143421691.34999999</v>
      </c>
      <c r="O21" s="7">
        <f t="shared" si="4"/>
        <v>83437162.700000003</v>
      </c>
      <c r="P21" s="7">
        <f>P5+P10+P16</f>
        <v>98146555.250000015</v>
      </c>
      <c r="Q21" s="7">
        <f>Q5+Q10+Q16</f>
        <v>117158436.82000001</v>
      </c>
      <c r="R21" s="7">
        <f>R5+R10+R16</f>
        <v>130195236.50999999</v>
      </c>
      <c r="S21" s="7">
        <f>S5+S10+S16</f>
        <v>120818824.84999999</v>
      </c>
    </row>
    <row r="22" spans="1:19" hidden="1" x14ac:dyDescent="0.2"/>
    <row r="23" spans="1:19" hidden="1" x14ac:dyDescent="0.2">
      <c r="A23" s="1" t="s">
        <v>15</v>
      </c>
    </row>
    <row r="24" spans="1:19" hidden="1" x14ac:dyDescent="0.2"/>
    <row r="25" spans="1:19" hidden="1" x14ac:dyDescent="0.2">
      <c r="A25" s="2" t="s">
        <v>1</v>
      </c>
      <c r="B25" s="7"/>
      <c r="C25" s="7"/>
    </row>
    <row r="26" spans="1:19" hidden="1" x14ac:dyDescent="0.2">
      <c r="A26" s="3" t="s">
        <v>2</v>
      </c>
    </row>
    <row r="27" spans="1:19" hidden="1" x14ac:dyDescent="0.2">
      <c r="A27" s="3" t="s">
        <v>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hidden="1" x14ac:dyDescent="0.2">
      <c r="A28" s="3"/>
    </row>
    <row r="29" spans="1:19" hidden="1" x14ac:dyDescent="0.2">
      <c r="A29" s="2" t="s">
        <v>4</v>
      </c>
    </row>
    <row r="30" spans="1:19" hidden="1" x14ac:dyDescent="0.2">
      <c r="A30" s="3" t="s">
        <v>2</v>
      </c>
    </row>
    <row r="31" spans="1:19" hidden="1" x14ac:dyDescent="0.2">
      <c r="A31" s="3" t="s">
        <v>5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5"/>
    </row>
    <row r="32" spans="1:19" hidden="1" x14ac:dyDescent="0.2">
      <c r="A32" s="3" t="s">
        <v>6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5"/>
    </row>
    <row r="33" spans="1:20" hidden="1" x14ac:dyDescent="0.2">
      <c r="A33" s="3" t="s">
        <v>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5"/>
    </row>
    <row r="34" spans="1:20" hidden="1" x14ac:dyDescent="0.2">
      <c r="A34" s="3"/>
    </row>
    <row r="35" spans="1:20" hidden="1" x14ac:dyDescent="0.2">
      <c r="A35" s="2" t="s">
        <v>8</v>
      </c>
    </row>
    <row r="36" spans="1:20" hidden="1" x14ac:dyDescent="0.2">
      <c r="A36" s="3" t="s">
        <v>2</v>
      </c>
    </row>
    <row r="37" spans="1:20" hidden="1" x14ac:dyDescent="0.2">
      <c r="A37" s="3" t="s">
        <v>9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5"/>
    </row>
    <row r="38" spans="1:20" hidden="1" x14ac:dyDescent="0.2">
      <c r="A38" s="3" t="s">
        <v>10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5"/>
    </row>
    <row r="39" spans="1:20" hidden="1" x14ac:dyDescent="0.2">
      <c r="A39" s="3"/>
    </row>
    <row r="40" spans="1:20" hidden="1" x14ac:dyDescent="0.2">
      <c r="A40" s="2" t="s">
        <v>11</v>
      </c>
    </row>
    <row r="41" spans="1:20" hidden="1" x14ac:dyDescent="0.2">
      <c r="A41" s="3" t="s">
        <v>12</v>
      </c>
    </row>
    <row r="42" spans="1:20" hidden="1" x14ac:dyDescent="0.2">
      <c r="A42" s="3" t="s">
        <v>14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</row>
    <row r="43" spans="1:20" hidden="1" x14ac:dyDescent="0.2">
      <c r="A43" s="3" t="s">
        <v>13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</row>
    <row r="44" spans="1:20" hidden="1" x14ac:dyDescent="0.2"/>
    <row r="45" spans="1:20" x14ac:dyDescent="0.2">
      <c r="A45" s="1" t="s">
        <v>17</v>
      </c>
      <c r="B45" s="4" t="s">
        <v>34</v>
      </c>
      <c r="C45" s="8" t="s">
        <v>35</v>
      </c>
      <c r="D45" s="1" t="s">
        <v>36</v>
      </c>
      <c r="E45" s="11" t="s">
        <v>37</v>
      </c>
      <c r="F45" s="1" t="s">
        <v>38</v>
      </c>
      <c r="G45" s="11" t="s">
        <v>40</v>
      </c>
      <c r="H45" s="1" t="s">
        <v>39</v>
      </c>
      <c r="I45" s="11" t="s">
        <v>41</v>
      </c>
      <c r="J45" s="1" t="s">
        <v>42</v>
      </c>
      <c r="K45" s="11" t="s">
        <v>43</v>
      </c>
      <c r="L45" s="1" t="s">
        <v>44</v>
      </c>
      <c r="M45" s="11" t="s">
        <v>45</v>
      </c>
      <c r="N45" s="1" t="s">
        <v>46</v>
      </c>
      <c r="O45" s="1" t="s">
        <v>47</v>
      </c>
      <c r="P45" s="1" t="s">
        <v>25</v>
      </c>
      <c r="Q45" s="1" t="s">
        <v>28</v>
      </c>
      <c r="R45" s="1" t="s">
        <v>26</v>
      </c>
      <c r="S45" s="1" t="s">
        <v>27</v>
      </c>
      <c r="T45" s="1" t="s">
        <v>29</v>
      </c>
    </row>
    <row r="46" spans="1:20" hidden="1" x14ac:dyDescent="0.2">
      <c r="C46" s="9"/>
      <c r="E46" s="9"/>
      <c r="G46" s="9"/>
      <c r="I46" s="9"/>
      <c r="K46" s="9"/>
      <c r="M46" s="9"/>
    </row>
    <row r="47" spans="1:20" hidden="1" x14ac:dyDescent="0.2">
      <c r="A47" s="2" t="s">
        <v>1</v>
      </c>
      <c r="B47">
        <f t="shared" ref="B47:D49" si="5">B3+B25</f>
        <v>291</v>
      </c>
      <c r="C47" s="9"/>
      <c r="D47">
        <f t="shared" si="5"/>
        <v>289</v>
      </c>
      <c r="E47" s="9"/>
      <c r="F47">
        <f t="shared" ref="F47:H49" si="6">F3+F25</f>
        <v>409</v>
      </c>
      <c r="G47" s="9"/>
      <c r="H47">
        <f t="shared" si="6"/>
        <v>390</v>
      </c>
      <c r="I47" s="9"/>
      <c r="J47">
        <f t="shared" ref="J47:O49" si="7">J3+J25</f>
        <v>397</v>
      </c>
      <c r="K47" s="9"/>
      <c r="L47">
        <f t="shared" si="7"/>
        <v>472</v>
      </c>
      <c r="M47" s="9"/>
      <c r="N47">
        <f t="shared" si="7"/>
        <v>421</v>
      </c>
      <c r="O47">
        <f t="shared" si="7"/>
        <v>294</v>
      </c>
      <c r="P47">
        <f t="shared" ref="P47:S49" si="8">P3+P25</f>
        <v>346</v>
      </c>
      <c r="Q47">
        <f t="shared" si="8"/>
        <v>412</v>
      </c>
      <c r="R47">
        <f t="shared" si="8"/>
        <v>481</v>
      </c>
      <c r="S47">
        <f t="shared" si="8"/>
        <v>529</v>
      </c>
      <c r="T47">
        <f>SUM(B47:S47)</f>
        <v>4731</v>
      </c>
    </row>
    <row r="48" spans="1:20" hidden="1" x14ac:dyDescent="0.2">
      <c r="A48" s="3" t="s">
        <v>2</v>
      </c>
      <c r="B48">
        <f t="shared" si="5"/>
        <v>331</v>
      </c>
      <c r="C48" s="9"/>
      <c r="D48">
        <f t="shared" si="5"/>
        <v>341</v>
      </c>
      <c r="E48" s="9"/>
      <c r="F48">
        <f t="shared" si="6"/>
        <v>469</v>
      </c>
      <c r="G48" s="9"/>
      <c r="H48">
        <f t="shared" si="6"/>
        <v>446</v>
      </c>
      <c r="I48" s="9"/>
      <c r="J48">
        <f t="shared" si="7"/>
        <v>445</v>
      </c>
      <c r="K48" s="9"/>
      <c r="L48">
        <f t="shared" si="7"/>
        <v>559</v>
      </c>
      <c r="M48" s="9"/>
      <c r="N48">
        <f t="shared" si="7"/>
        <v>513</v>
      </c>
      <c r="O48">
        <f t="shared" si="7"/>
        <v>364</v>
      </c>
      <c r="P48">
        <f t="shared" si="8"/>
        <v>426</v>
      </c>
      <c r="Q48">
        <f t="shared" si="8"/>
        <v>470</v>
      </c>
      <c r="R48">
        <f t="shared" si="8"/>
        <v>563</v>
      </c>
      <c r="S48">
        <f t="shared" si="8"/>
        <v>599</v>
      </c>
      <c r="T48">
        <f t="shared" ref="T48:T65" si="9">SUM(B48:S48)</f>
        <v>5526</v>
      </c>
    </row>
    <row r="49" spans="1:20" hidden="1" x14ac:dyDescent="0.2">
      <c r="A49" s="3" t="s">
        <v>3</v>
      </c>
      <c r="B49" s="7">
        <f t="shared" si="5"/>
        <v>54925369.950000003</v>
      </c>
      <c r="C49" s="10"/>
      <c r="D49" s="7">
        <f t="shared" si="5"/>
        <v>50010622.25</v>
      </c>
      <c r="E49" s="10"/>
      <c r="F49" s="7">
        <f t="shared" si="6"/>
        <v>90506408.890000001</v>
      </c>
      <c r="G49" s="10"/>
      <c r="H49" s="7">
        <f t="shared" si="6"/>
        <v>66291531.780000001</v>
      </c>
      <c r="I49" s="10"/>
      <c r="J49" s="7">
        <f t="shared" si="7"/>
        <v>67167695.739999995</v>
      </c>
      <c r="K49" s="10"/>
      <c r="L49" s="7">
        <f t="shared" si="7"/>
        <v>93139398.739999995</v>
      </c>
      <c r="M49" s="10"/>
      <c r="N49" s="7">
        <f t="shared" si="7"/>
        <v>106380811.33</v>
      </c>
      <c r="O49" s="7">
        <f t="shared" si="7"/>
        <v>59888060.939999998</v>
      </c>
      <c r="P49" s="7">
        <f t="shared" si="8"/>
        <v>75979049.109999999</v>
      </c>
      <c r="Q49" s="7">
        <f t="shared" si="8"/>
        <v>94207673.590000004</v>
      </c>
      <c r="R49" s="7">
        <f t="shared" si="8"/>
        <v>98075836.170000002</v>
      </c>
      <c r="S49" s="7">
        <f t="shared" si="8"/>
        <v>98579771.069999993</v>
      </c>
      <c r="T49" s="7">
        <f t="shared" si="9"/>
        <v>955152229.55999994</v>
      </c>
    </row>
    <row r="50" spans="1:20" hidden="1" x14ac:dyDescent="0.2">
      <c r="A50" s="3"/>
      <c r="C50" s="9"/>
      <c r="E50" s="9"/>
      <c r="G50" s="9"/>
      <c r="I50" s="9"/>
      <c r="K50" s="9"/>
      <c r="M50" s="9"/>
    </row>
    <row r="51" spans="1:20" hidden="1" x14ac:dyDescent="0.2">
      <c r="A51" s="2" t="s">
        <v>4</v>
      </c>
      <c r="B51">
        <f t="shared" ref="B51:D55" si="10">B7+B29</f>
        <v>127</v>
      </c>
      <c r="C51" s="9"/>
      <c r="D51">
        <f t="shared" si="10"/>
        <v>157</v>
      </c>
      <c r="E51" s="9"/>
      <c r="F51">
        <f t="shared" ref="F51:H55" si="11">F7+F29</f>
        <v>268</v>
      </c>
      <c r="G51" s="9"/>
      <c r="H51">
        <f t="shared" si="11"/>
        <v>192</v>
      </c>
      <c r="I51" s="9"/>
      <c r="J51">
        <f t="shared" ref="J51:O55" si="12">J7+J29</f>
        <v>255</v>
      </c>
      <c r="K51" s="9"/>
      <c r="L51">
        <f t="shared" si="12"/>
        <v>283</v>
      </c>
      <c r="M51" s="9"/>
      <c r="N51">
        <f t="shared" si="12"/>
        <v>204</v>
      </c>
      <c r="O51">
        <f t="shared" si="12"/>
        <v>137</v>
      </c>
      <c r="P51">
        <f t="shared" ref="P51:S55" si="13">P7+P29</f>
        <v>181</v>
      </c>
      <c r="Q51">
        <f t="shared" si="13"/>
        <v>189</v>
      </c>
      <c r="R51">
        <f t="shared" si="13"/>
        <v>227</v>
      </c>
      <c r="S51">
        <f t="shared" si="13"/>
        <v>186</v>
      </c>
      <c r="T51">
        <f t="shared" si="9"/>
        <v>2406</v>
      </c>
    </row>
    <row r="52" spans="1:20" hidden="1" x14ac:dyDescent="0.2">
      <c r="A52" s="3" t="s">
        <v>2</v>
      </c>
      <c r="B52">
        <f t="shared" si="10"/>
        <v>144</v>
      </c>
      <c r="C52" s="9"/>
      <c r="D52">
        <f t="shared" si="10"/>
        <v>182</v>
      </c>
      <c r="E52" s="9"/>
      <c r="F52">
        <f t="shared" si="11"/>
        <v>291</v>
      </c>
      <c r="G52" s="9"/>
      <c r="H52">
        <f t="shared" si="11"/>
        <v>210</v>
      </c>
      <c r="I52" s="9"/>
      <c r="J52">
        <f t="shared" si="12"/>
        <v>325</v>
      </c>
      <c r="K52" s="9"/>
      <c r="L52">
        <f t="shared" si="12"/>
        <v>357</v>
      </c>
      <c r="M52" s="9"/>
      <c r="N52">
        <f t="shared" si="12"/>
        <v>254</v>
      </c>
      <c r="O52">
        <f t="shared" si="12"/>
        <v>165</v>
      </c>
      <c r="P52">
        <f t="shared" si="13"/>
        <v>198</v>
      </c>
      <c r="Q52">
        <f t="shared" si="13"/>
        <v>202</v>
      </c>
      <c r="R52">
        <f t="shared" si="13"/>
        <v>260</v>
      </c>
      <c r="S52">
        <f t="shared" si="13"/>
        <v>221</v>
      </c>
      <c r="T52">
        <f t="shared" si="9"/>
        <v>2809</v>
      </c>
    </row>
    <row r="53" spans="1:20" hidden="1" x14ac:dyDescent="0.2">
      <c r="A53" s="3" t="s">
        <v>5</v>
      </c>
      <c r="B53" s="7">
        <f t="shared" si="10"/>
        <v>9556715.2899999991</v>
      </c>
      <c r="C53" s="10"/>
      <c r="D53" s="7">
        <f t="shared" si="10"/>
        <v>14255340.189999999</v>
      </c>
      <c r="E53" s="10"/>
      <c r="F53" s="7">
        <f t="shared" si="11"/>
        <v>33397784.609999999</v>
      </c>
      <c r="G53" s="10"/>
      <c r="H53" s="7">
        <f t="shared" si="11"/>
        <v>16709645.859999999</v>
      </c>
      <c r="I53" s="10"/>
      <c r="J53" s="7">
        <f t="shared" si="12"/>
        <v>24987827.82</v>
      </c>
      <c r="K53" s="10"/>
      <c r="L53" s="7">
        <f t="shared" si="12"/>
        <v>25962573.02</v>
      </c>
      <c r="M53" s="10"/>
      <c r="N53" s="7">
        <f t="shared" si="12"/>
        <v>26937926.510000002</v>
      </c>
      <c r="O53" s="7">
        <f t="shared" si="12"/>
        <v>16591787.710000001</v>
      </c>
      <c r="P53" s="7">
        <f t="shared" si="13"/>
        <v>16474905.76</v>
      </c>
      <c r="Q53" s="7">
        <f t="shared" si="13"/>
        <v>17853184.93</v>
      </c>
      <c r="R53" s="7">
        <f t="shared" si="13"/>
        <v>25151159.800000001</v>
      </c>
      <c r="S53" s="7">
        <f t="shared" si="13"/>
        <v>14915417.32</v>
      </c>
      <c r="T53" s="7">
        <f t="shared" si="9"/>
        <v>242794268.81999999</v>
      </c>
    </row>
    <row r="54" spans="1:20" hidden="1" x14ac:dyDescent="0.2">
      <c r="A54" s="3" t="s">
        <v>6</v>
      </c>
      <c r="B54" s="7">
        <f t="shared" si="10"/>
        <v>12307910.4</v>
      </c>
      <c r="C54" s="10"/>
      <c r="D54" s="7">
        <f t="shared" si="10"/>
        <v>18211470.059999999</v>
      </c>
      <c r="E54" s="10"/>
      <c r="F54" s="7">
        <f t="shared" si="11"/>
        <v>44549646.840000004</v>
      </c>
      <c r="G54" s="10"/>
      <c r="H54" s="7">
        <f t="shared" si="11"/>
        <v>21520607.399999999</v>
      </c>
      <c r="I54" s="10"/>
      <c r="J54" s="7">
        <f t="shared" si="12"/>
        <v>32710892.530000001</v>
      </c>
      <c r="K54" s="10"/>
      <c r="L54" s="7">
        <f t="shared" si="12"/>
        <v>34078833.07</v>
      </c>
      <c r="M54" s="10"/>
      <c r="N54" s="7">
        <f t="shared" si="12"/>
        <v>36417240.490000002</v>
      </c>
      <c r="O54" s="7">
        <f t="shared" si="12"/>
        <v>22916919.23</v>
      </c>
      <c r="P54" s="7">
        <f t="shared" si="13"/>
        <v>21889004.100000001</v>
      </c>
      <c r="Q54" s="7">
        <f t="shared" si="13"/>
        <v>22848247.140000001</v>
      </c>
      <c r="R54" s="7">
        <f t="shared" si="13"/>
        <v>32033970.27</v>
      </c>
      <c r="S54" s="7">
        <f t="shared" si="13"/>
        <v>21975929.16</v>
      </c>
      <c r="T54" s="7">
        <f t="shared" si="9"/>
        <v>321460670.69</v>
      </c>
    </row>
    <row r="55" spans="1:20" hidden="1" x14ac:dyDescent="0.2">
      <c r="A55" s="3" t="s">
        <v>7</v>
      </c>
      <c r="B55" s="7">
        <f t="shared" si="10"/>
        <v>170510</v>
      </c>
      <c r="C55" s="10"/>
      <c r="D55" s="7">
        <f t="shared" si="10"/>
        <v>257396</v>
      </c>
      <c r="E55" s="10"/>
      <c r="F55" s="7">
        <f t="shared" si="11"/>
        <v>810724</v>
      </c>
      <c r="G55" s="10"/>
      <c r="H55" s="7">
        <f t="shared" si="11"/>
        <v>505503</v>
      </c>
      <c r="I55" s="10"/>
      <c r="J55" s="7">
        <f t="shared" si="12"/>
        <v>471762</v>
      </c>
      <c r="K55" s="10"/>
      <c r="L55" s="7">
        <f t="shared" si="12"/>
        <v>499711</v>
      </c>
      <c r="M55" s="10"/>
      <c r="N55" s="7">
        <f t="shared" si="12"/>
        <v>659190</v>
      </c>
      <c r="O55" s="7">
        <f t="shared" si="12"/>
        <v>401050</v>
      </c>
      <c r="P55" s="7">
        <f t="shared" si="13"/>
        <v>361444</v>
      </c>
      <c r="Q55" s="7">
        <f t="shared" si="13"/>
        <v>332461</v>
      </c>
      <c r="R55" s="7">
        <f t="shared" si="13"/>
        <v>437273</v>
      </c>
      <c r="S55" s="7">
        <f t="shared" si="13"/>
        <v>466041</v>
      </c>
      <c r="T55" s="7">
        <f t="shared" si="9"/>
        <v>5373065</v>
      </c>
    </row>
    <row r="56" spans="1:20" hidden="1" x14ac:dyDescent="0.2">
      <c r="A56" s="3"/>
      <c r="C56" s="9"/>
      <c r="E56" s="9"/>
      <c r="G56" s="9"/>
      <c r="I56" s="9"/>
      <c r="K56" s="9"/>
      <c r="M56" s="9"/>
    </row>
    <row r="57" spans="1:20" hidden="1" x14ac:dyDescent="0.2">
      <c r="A57" s="2" t="s">
        <v>8</v>
      </c>
      <c r="B57">
        <f t="shared" ref="B57:D60" si="14">B13+B35</f>
        <v>2</v>
      </c>
      <c r="C57" s="9"/>
      <c r="D57">
        <f t="shared" si="14"/>
        <v>1</v>
      </c>
      <c r="E57" s="9"/>
      <c r="F57">
        <f t="shared" ref="F57:H60" si="15">F13+F35</f>
        <v>1</v>
      </c>
      <c r="G57" s="9"/>
      <c r="H57">
        <f t="shared" si="15"/>
        <v>6</v>
      </c>
      <c r="I57" s="9"/>
      <c r="J57">
        <f t="shared" ref="J57:O60" si="16">J13+J35</f>
        <v>0</v>
      </c>
      <c r="K57" s="9"/>
      <c r="L57">
        <f t="shared" si="16"/>
        <v>1</v>
      </c>
      <c r="M57" s="9"/>
      <c r="N57">
        <f t="shared" si="16"/>
        <v>3</v>
      </c>
      <c r="O57">
        <f t="shared" si="16"/>
        <v>3</v>
      </c>
      <c r="P57">
        <f t="shared" ref="P57:S60" si="17">P13+P35</f>
        <v>2</v>
      </c>
      <c r="Q57">
        <f t="shared" si="17"/>
        <v>1</v>
      </c>
      <c r="R57">
        <f t="shared" si="17"/>
        <v>1</v>
      </c>
      <c r="S57">
        <f t="shared" si="17"/>
        <v>4</v>
      </c>
      <c r="T57">
        <f t="shared" si="9"/>
        <v>25</v>
      </c>
    </row>
    <row r="58" spans="1:20" hidden="1" x14ac:dyDescent="0.2">
      <c r="A58" s="3" t="s">
        <v>2</v>
      </c>
      <c r="B58">
        <f t="shared" si="14"/>
        <v>2</v>
      </c>
      <c r="C58" s="9"/>
      <c r="D58">
        <f t="shared" si="14"/>
        <v>1</v>
      </c>
      <c r="E58" s="9"/>
      <c r="F58">
        <f t="shared" si="15"/>
        <v>1</v>
      </c>
      <c r="G58" s="9"/>
      <c r="H58">
        <f t="shared" si="15"/>
        <v>6</v>
      </c>
      <c r="I58" s="9"/>
      <c r="J58">
        <f t="shared" si="16"/>
        <v>0</v>
      </c>
      <c r="K58" s="9"/>
      <c r="L58">
        <f t="shared" si="16"/>
        <v>1</v>
      </c>
      <c r="M58" s="9"/>
      <c r="N58">
        <f t="shared" si="16"/>
        <v>3</v>
      </c>
      <c r="O58">
        <f t="shared" si="16"/>
        <v>3</v>
      </c>
      <c r="P58">
        <f t="shared" si="17"/>
        <v>2</v>
      </c>
      <c r="Q58">
        <f t="shared" si="17"/>
        <v>1</v>
      </c>
      <c r="R58">
        <f t="shared" si="17"/>
        <v>1</v>
      </c>
      <c r="S58">
        <f t="shared" si="17"/>
        <v>5</v>
      </c>
      <c r="T58">
        <f t="shared" si="9"/>
        <v>26</v>
      </c>
    </row>
    <row r="59" spans="1:20" hidden="1" x14ac:dyDescent="0.2">
      <c r="A59" s="3" t="s">
        <v>9</v>
      </c>
      <c r="B59" s="7">
        <f t="shared" si="14"/>
        <v>333177.28999999998</v>
      </c>
      <c r="C59" s="10"/>
      <c r="D59" s="7">
        <f t="shared" si="14"/>
        <v>187946.16</v>
      </c>
      <c r="E59" s="10"/>
      <c r="F59" s="7">
        <f t="shared" si="15"/>
        <v>2494558.1</v>
      </c>
      <c r="G59" s="10"/>
      <c r="H59" s="7">
        <f t="shared" si="15"/>
        <v>7518223.9400000004</v>
      </c>
      <c r="I59" s="10"/>
      <c r="J59" s="7">
        <f t="shared" si="16"/>
        <v>0</v>
      </c>
      <c r="K59" s="10"/>
      <c r="L59" s="7">
        <f t="shared" si="16"/>
        <v>230661.19</v>
      </c>
      <c r="M59" s="10"/>
      <c r="N59" s="7">
        <f t="shared" si="16"/>
        <v>483534.2</v>
      </c>
      <c r="O59" s="7">
        <f t="shared" si="16"/>
        <v>435693.37</v>
      </c>
      <c r="P59" s="7">
        <f t="shared" si="17"/>
        <v>225535.39</v>
      </c>
      <c r="Q59" s="7">
        <f t="shared" si="17"/>
        <v>68344.06</v>
      </c>
      <c r="R59" s="7">
        <f t="shared" si="17"/>
        <v>80304.27</v>
      </c>
      <c r="S59" s="7">
        <f t="shared" si="17"/>
        <v>203323.57</v>
      </c>
      <c r="T59" s="7">
        <f t="shared" si="9"/>
        <v>12261301.539999999</v>
      </c>
    </row>
    <row r="60" spans="1:20" hidden="1" x14ac:dyDescent="0.2">
      <c r="A60" s="3" t="s">
        <v>10</v>
      </c>
      <c r="B60" s="7">
        <f t="shared" si="14"/>
        <v>358806.31</v>
      </c>
      <c r="C60" s="10"/>
      <c r="D60" s="7">
        <f t="shared" si="14"/>
        <v>222118.19</v>
      </c>
      <c r="E60" s="10"/>
      <c r="F60" s="7">
        <f t="shared" si="15"/>
        <v>2733762.31</v>
      </c>
      <c r="G60" s="10"/>
      <c r="H60" s="7">
        <f t="shared" si="15"/>
        <v>10123463.539999999</v>
      </c>
      <c r="I60" s="10"/>
      <c r="J60" s="7">
        <f t="shared" si="16"/>
        <v>0</v>
      </c>
      <c r="K60" s="10"/>
      <c r="L60" s="7">
        <f t="shared" si="16"/>
        <v>256290.22</v>
      </c>
      <c r="M60" s="10"/>
      <c r="N60" s="7">
        <f t="shared" si="16"/>
        <v>623639.53</v>
      </c>
      <c r="O60" s="7">
        <f t="shared" si="16"/>
        <v>632182.53</v>
      </c>
      <c r="P60" s="7">
        <f t="shared" si="17"/>
        <v>278502.03999999998</v>
      </c>
      <c r="Q60" s="7">
        <f t="shared" si="17"/>
        <v>102516.09</v>
      </c>
      <c r="R60" s="7">
        <f t="shared" si="17"/>
        <v>85430.07</v>
      </c>
      <c r="S60" s="7">
        <f t="shared" si="17"/>
        <v>263124.62</v>
      </c>
      <c r="T60" s="7">
        <f t="shared" si="9"/>
        <v>15679835.449999997</v>
      </c>
    </row>
    <row r="61" spans="1:20" hidden="1" x14ac:dyDescent="0.2">
      <c r="A61" s="3"/>
      <c r="C61" s="9"/>
      <c r="E61" s="9"/>
      <c r="G61" s="9"/>
      <c r="I61" s="9"/>
      <c r="K61" s="9"/>
      <c r="M61" s="9"/>
    </row>
    <row r="62" spans="1:20" x14ac:dyDescent="0.2">
      <c r="A62" s="2" t="s">
        <v>11</v>
      </c>
      <c r="B62">
        <f t="shared" ref="B62:D65" si="18">B18+B40</f>
        <v>420</v>
      </c>
      <c r="C62" s="9">
        <v>340</v>
      </c>
      <c r="D62">
        <f t="shared" si="18"/>
        <v>447</v>
      </c>
      <c r="E62" s="9">
        <v>475</v>
      </c>
      <c r="F62">
        <f t="shared" ref="F62:H65" si="19">F18+F40</f>
        <v>678</v>
      </c>
      <c r="G62" s="9">
        <v>482</v>
      </c>
      <c r="H62">
        <f t="shared" si="19"/>
        <v>588</v>
      </c>
      <c r="I62" s="9">
        <v>421</v>
      </c>
      <c r="J62">
        <f t="shared" ref="J62:O65" si="20">J18+J40</f>
        <v>652</v>
      </c>
      <c r="K62" s="9">
        <v>458</v>
      </c>
      <c r="L62">
        <f t="shared" si="20"/>
        <v>756</v>
      </c>
      <c r="M62" s="9">
        <v>500</v>
      </c>
      <c r="N62">
        <f t="shared" si="20"/>
        <v>628</v>
      </c>
      <c r="O62">
        <f t="shared" si="20"/>
        <v>434</v>
      </c>
      <c r="P62">
        <f t="shared" ref="P62:S65" si="21">P18+P40</f>
        <v>529</v>
      </c>
      <c r="Q62">
        <f t="shared" si="21"/>
        <v>602</v>
      </c>
      <c r="R62">
        <f t="shared" si="21"/>
        <v>709</v>
      </c>
      <c r="S62">
        <f t="shared" si="21"/>
        <v>719</v>
      </c>
      <c r="T62">
        <f t="shared" si="9"/>
        <v>9838</v>
      </c>
    </row>
    <row r="63" spans="1:20" x14ac:dyDescent="0.2">
      <c r="A63" s="3" t="s">
        <v>12</v>
      </c>
      <c r="B63">
        <f t="shared" si="18"/>
        <v>477</v>
      </c>
      <c r="C63" s="9">
        <v>385</v>
      </c>
      <c r="D63">
        <f t="shared" si="18"/>
        <v>524</v>
      </c>
      <c r="E63" s="9">
        <v>526</v>
      </c>
      <c r="F63">
        <f t="shared" si="19"/>
        <v>761</v>
      </c>
      <c r="G63" s="9">
        <v>526</v>
      </c>
      <c r="H63">
        <f t="shared" si="19"/>
        <v>662</v>
      </c>
      <c r="I63" s="9">
        <v>482</v>
      </c>
      <c r="J63">
        <f t="shared" si="20"/>
        <v>770</v>
      </c>
      <c r="K63" s="9">
        <v>538</v>
      </c>
      <c r="L63">
        <f t="shared" si="20"/>
        <v>917</v>
      </c>
      <c r="M63" s="9">
        <v>561</v>
      </c>
      <c r="N63">
        <f t="shared" si="20"/>
        <v>770</v>
      </c>
      <c r="O63">
        <f t="shared" si="20"/>
        <v>532</v>
      </c>
      <c r="P63">
        <f t="shared" si="21"/>
        <v>626</v>
      </c>
      <c r="Q63">
        <f t="shared" si="21"/>
        <v>673</v>
      </c>
      <c r="R63">
        <f t="shared" si="21"/>
        <v>824</v>
      </c>
      <c r="S63">
        <f t="shared" si="21"/>
        <v>825</v>
      </c>
      <c r="T63">
        <f t="shared" si="9"/>
        <v>11379</v>
      </c>
    </row>
    <row r="64" spans="1:20" x14ac:dyDescent="0.2">
      <c r="A64" s="3" t="s">
        <v>14</v>
      </c>
      <c r="B64" s="7">
        <f t="shared" si="18"/>
        <v>64815262.530000001</v>
      </c>
      <c r="C64" s="10">
        <v>66057150.990000002</v>
      </c>
      <c r="D64" s="7">
        <f t="shared" si="18"/>
        <v>64453908.599999994</v>
      </c>
      <c r="E64" s="10">
        <v>79689075.769999996</v>
      </c>
      <c r="F64" s="7">
        <f t="shared" si="19"/>
        <v>126398751.59999999</v>
      </c>
      <c r="G64" s="10">
        <v>97287943.439999998</v>
      </c>
      <c r="H64" s="7">
        <f t="shared" si="19"/>
        <v>90519401.579999998</v>
      </c>
      <c r="I64" s="10">
        <v>75049395.530000001</v>
      </c>
      <c r="J64" s="7">
        <f t="shared" si="20"/>
        <v>92155523.560000002</v>
      </c>
      <c r="K64" s="10">
        <v>121805025.44</v>
      </c>
      <c r="L64" s="7">
        <f t="shared" si="20"/>
        <v>119332632.94999999</v>
      </c>
      <c r="M64" s="10">
        <v>93259963.329999998</v>
      </c>
      <c r="N64" s="7">
        <f t="shared" si="20"/>
        <v>133802272.04000001</v>
      </c>
      <c r="O64" s="7">
        <f t="shared" si="20"/>
        <v>76915542.020000011</v>
      </c>
      <c r="P64" s="7">
        <f t="shared" si="21"/>
        <v>92679490.260000005</v>
      </c>
      <c r="Q64" s="7">
        <f t="shared" si="21"/>
        <v>112129202.58000001</v>
      </c>
      <c r="R64" s="7">
        <f t="shared" si="21"/>
        <v>123307300.23999999</v>
      </c>
      <c r="S64" s="7">
        <f t="shared" si="21"/>
        <v>113698511.95999998</v>
      </c>
      <c r="T64" s="7">
        <f t="shared" si="9"/>
        <v>1743356354.4199998</v>
      </c>
    </row>
    <row r="65" spans="1:20" x14ac:dyDescent="0.2">
      <c r="A65" s="3" t="s">
        <v>13</v>
      </c>
      <c r="B65" s="7">
        <f t="shared" si="18"/>
        <v>67592086.660000011</v>
      </c>
      <c r="C65" s="10">
        <v>66397053.539999999</v>
      </c>
      <c r="D65" s="7">
        <f t="shared" si="18"/>
        <v>68444210.5</v>
      </c>
      <c r="E65" s="10">
        <v>82751902.049999997</v>
      </c>
      <c r="F65" s="7">
        <f t="shared" si="19"/>
        <v>137789818.04000002</v>
      </c>
      <c r="G65" s="10">
        <v>105230693.11</v>
      </c>
      <c r="H65" s="7">
        <f t="shared" si="19"/>
        <v>97935602.719999999</v>
      </c>
      <c r="I65" s="10">
        <v>79349216.540000007</v>
      </c>
      <c r="J65" s="7">
        <f t="shared" si="20"/>
        <v>99878588.269999996</v>
      </c>
      <c r="K65" s="10">
        <v>127232369.65000001</v>
      </c>
      <c r="L65" s="7">
        <f t="shared" si="20"/>
        <v>127474522.03</v>
      </c>
      <c r="M65" s="10">
        <v>97876828.939999998</v>
      </c>
      <c r="N65" s="7">
        <f t="shared" si="20"/>
        <v>143421691.34999999</v>
      </c>
      <c r="O65" s="7">
        <f t="shared" si="20"/>
        <v>83437162.700000003</v>
      </c>
      <c r="P65" s="7">
        <f t="shared" si="21"/>
        <v>98146555.250000015</v>
      </c>
      <c r="Q65" s="7">
        <f t="shared" si="21"/>
        <v>117158436.82000001</v>
      </c>
      <c r="R65" s="7">
        <f t="shared" si="21"/>
        <v>130195236.50999999</v>
      </c>
      <c r="S65" s="7">
        <f t="shared" si="21"/>
        <v>120818824.84999999</v>
      </c>
      <c r="T65" s="7">
        <f t="shared" si="9"/>
        <v>1851130799.5299997</v>
      </c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scale="55" orientation="landscape" horizontalDpi="300" verticalDpi="300" r:id="rId1"/>
  <headerFooter alignWithMargins="0">
    <oddHeader>&amp;L&amp;"Arial,Έντονα"&amp;12NICOSIA&amp;C&amp;F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13"/>
  <sheetViews>
    <sheetView tabSelected="1" view="pageBreakPreview" topLeftCell="A45" zoomScaleNormal="90" zoomScaleSheetLayoutView="100" workbookViewId="0">
      <selection activeCell="B66" sqref="B66:D66"/>
    </sheetView>
  </sheetViews>
  <sheetFormatPr defaultRowHeight="14.25" x14ac:dyDescent="0.2"/>
  <cols>
    <col min="1" max="1" width="60.42578125" style="14" customWidth="1"/>
    <col min="2" max="2" width="24.28515625" style="14" customWidth="1"/>
    <col min="3" max="3" width="23" style="14" customWidth="1"/>
    <col min="4" max="4" width="22.85546875" style="14" customWidth="1"/>
    <col min="5" max="5" width="19" style="14" hidden="1" customWidth="1"/>
    <col min="6" max="6" width="16.5703125" style="14" hidden="1" customWidth="1"/>
    <col min="7" max="7" width="15.42578125" style="14" hidden="1" customWidth="1"/>
    <col min="8" max="8" width="15.28515625" style="14" hidden="1" customWidth="1"/>
    <col min="9" max="9" width="20.42578125" style="14" hidden="1" customWidth="1"/>
    <col min="10" max="11" width="17.7109375" style="14" hidden="1" customWidth="1"/>
    <col min="12" max="12" width="16.5703125" style="14" hidden="1" customWidth="1"/>
    <col min="13" max="13" width="15.5703125" style="14" hidden="1" customWidth="1"/>
    <col min="14" max="14" width="16" style="14" customWidth="1"/>
    <col min="15" max="15" width="14.28515625" customWidth="1"/>
    <col min="16" max="18" width="9.140625" customWidth="1"/>
  </cols>
  <sheetData>
    <row r="1" spans="1:13" hidden="1" x14ac:dyDescent="0.2">
      <c r="A1" s="1" t="s">
        <v>0</v>
      </c>
      <c r="B1" s="4" t="s">
        <v>16</v>
      </c>
      <c r="C1" s="4" t="s">
        <v>16</v>
      </c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idden="1" x14ac:dyDescent="0.2">
      <c r="A2"/>
      <c r="B2"/>
      <c r="C2"/>
      <c r="D2"/>
      <c r="E2"/>
      <c r="F2"/>
      <c r="G2"/>
      <c r="H2"/>
      <c r="I2"/>
      <c r="J2"/>
      <c r="K2"/>
      <c r="L2"/>
      <c r="M2"/>
    </row>
    <row r="3" spans="1:13" hidden="1" x14ac:dyDescent="0.2">
      <c r="A3" s="2" t="s">
        <v>1</v>
      </c>
      <c r="B3">
        <v>291</v>
      </c>
      <c r="C3">
        <v>291</v>
      </c>
      <c r="D3"/>
      <c r="E3"/>
      <c r="F3"/>
      <c r="G3"/>
      <c r="H3"/>
      <c r="I3"/>
      <c r="J3"/>
      <c r="K3"/>
      <c r="L3"/>
      <c r="M3"/>
    </row>
    <row r="4" spans="1:13" hidden="1" x14ac:dyDescent="0.2">
      <c r="A4" s="3" t="s">
        <v>2</v>
      </c>
      <c r="B4">
        <v>331</v>
      </c>
      <c r="C4">
        <v>331</v>
      </c>
      <c r="D4"/>
      <c r="E4"/>
      <c r="F4"/>
      <c r="G4"/>
      <c r="H4"/>
      <c r="I4"/>
      <c r="J4"/>
      <c r="K4"/>
      <c r="L4"/>
      <c r="M4"/>
    </row>
    <row r="5" spans="1:13" hidden="1" x14ac:dyDescent="0.2">
      <c r="A5" s="3" t="s">
        <v>3</v>
      </c>
      <c r="B5" s="7">
        <v>54925369.950000003</v>
      </c>
      <c r="C5" s="7">
        <v>54925369.950000003</v>
      </c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idden="1" x14ac:dyDescent="0.2">
      <c r="A6" s="3"/>
      <c r="B6"/>
      <c r="C6"/>
      <c r="D6"/>
      <c r="E6"/>
      <c r="F6"/>
      <c r="G6"/>
      <c r="H6"/>
      <c r="I6"/>
      <c r="J6"/>
      <c r="K6"/>
      <c r="L6"/>
      <c r="M6"/>
    </row>
    <row r="7" spans="1:13" hidden="1" x14ac:dyDescent="0.2">
      <c r="A7" s="2" t="s">
        <v>4</v>
      </c>
      <c r="B7">
        <v>127</v>
      </c>
      <c r="C7">
        <v>127</v>
      </c>
      <c r="D7"/>
      <c r="E7"/>
      <c r="F7"/>
      <c r="G7"/>
      <c r="H7"/>
      <c r="I7"/>
      <c r="J7"/>
      <c r="K7"/>
      <c r="L7"/>
      <c r="M7"/>
    </row>
    <row r="8" spans="1:13" hidden="1" x14ac:dyDescent="0.2">
      <c r="A8" s="3" t="s">
        <v>2</v>
      </c>
      <c r="B8">
        <v>144</v>
      </c>
      <c r="C8">
        <v>144</v>
      </c>
      <c r="D8"/>
      <c r="E8"/>
      <c r="F8"/>
      <c r="G8"/>
      <c r="H8"/>
      <c r="I8"/>
      <c r="J8"/>
      <c r="K8"/>
      <c r="L8"/>
      <c r="M8"/>
    </row>
    <row r="9" spans="1:13" hidden="1" x14ac:dyDescent="0.2">
      <c r="A9" s="3" t="s">
        <v>5</v>
      </c>
      <c r="B9" s="7">
        <v>9556715.2899999991</v>
      </c>
      <c r="C9" s="7">
        <v>9556715.2899999991</v>
      </c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idden="1" x14ac:dyDescent="0.2">
      <c r="A10" s="3" t="s">
        <v>6</v>
      </c>
      <c r="B10" s="7">
        <v>12307910.4</v>
      </c>
      <c r="C10" s="7">
        <v>12307910.4</v>
      </c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idden="1" x14ac:dyDescent="0.2">
      <c r="A11" s="3" t="s">
        <v>7</v>
      </c>
      <c r="B11" s="7">
        <v>170510</v>
      </c>
      <c r="C11" s="7">
        <v>170510</v>
      </c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idden="1" x14ac:dyDescent="0.2">
      <c r="A12" s="3"/>
      <c r="B12"/>
      <c r="C12"/>
      <c r="D12"/>
      <c r="E12"/>
      <c r="F12"/>
      <c r="G12"/>
      <c r="H12"/>
      <c r="I12"/>
      <c r="J12"/>
      <c r="K12"/>
      <c r="L12"/>
      <c r="M12"/>
    </row>
    <row r="13" spans="1:13" hidden="1" x14ac:dyDescent="0.2">
      <c r="A13" s="2" t="s">
        <v>8</v>
      </c>
      <c r="B13">
        <v>2</v>
      </c>
      <c r="C13">
        <v>2</v>
      </c>
      <c r="D13"/>
      <c r="E13"/>
      <c r="F13"/>
      <c r="G13"/>
      <c r="H13"/>
      <c r="I13"/>
      <c r="J13"/>
      <c r="K13"/>
      <c r="L13"/>
      <c r="M13"/>
    </row>
    <row r="14" spans="1:13" hidden="1" x14ac:dyDescent="0.2">
      <c r="A14" s="3" t="s">
        <v>2</v>
      </c>
      <c r="B14">
        <v>2</v>
      </c>
      <c r="C14">
        <v>2</v>
      </c>
      <c r="D14"/>
      <c r="E14"/>
      <c r="F14"/>
      <c r="G14"/>
      <c r="H14"/>
      <c r="I14"/>
      <c r="J14"/>
      <c r="K14"/>
      <c r="L14"/>
      <c r="M14"/>
    </row>
    <row r="15" spans="1:13" hidden="1" x14ac:dyDescent="0.2">
      <c r="A15" s="3" t="s">
        <v>9</v>
      </c>
      <c r="B15" s="7">
        <v>333177.28999999998</v>
      </c>
      <c r="C15" s="7">
        <v>333177.28999999998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idden="1" x14ac:dyDescent="0.2">
      <c r="A16" s="3" t="s">
        <v>10</v>
      </c>
      <c r="B16" s="7">
        <v>358806.31</v>
      </c>
      <c r="C16" s="7">
        <v>358806.31</v>
      </c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hidden="1" x14ac:dyDescent="0.2">
      <c r="A17" s="3"/>
      <c r="B17"/>
      <c r="C17"/>
      <c r="D17"/>
      <c r="E17"/>
      <c r="F17"/>
      <c r="G17"/>
      <c r="H17"/>
      <c r="I17"/>
      <c r="J17"/>
      <c r="K17"/>
      <c r="L17"/>
      <c r="M17"/>
    </row>
    <row r="18" spans="1:13" hidden="1" x14ac:dyDescent="0.2">
      <c r="A18" s="2" t="s">
        <v>11</v>
      </c>
      <c r="B18">
        <f t="shared" ref="B18:C20" si="0">B3+B7+B13</f>
        <v>420</v>
      </c>
      <c r="C18">
        <f t="shared" si="0"/>
        <v>420</v>
      </c>
      <c r="D18"/>
      <c r="E18"/>
      <c r="F18"/>
      <c r="G18"/>
      <c r="H18"/>
      <c r="I18"/>
      <c r="J18"/>
      <c r="K18"/>
      <c r="L18"/>
      <c r="M18"/>
    </row>
    <row r="19" spans="1:13" hidden="1" x14ac:dyDescent="0.2">
      <c r="A19" s="3" t="s">
        <v>12</v>
      </c>
      <c r="B19">
        <f t="shared" si="0"/>
        <v>477</v>
      </c>
      <c r="C19">
        <f t="shared" si="0"/>
        <v>477</v>
      </c>
      <c r="D19"/>
      <c r="E19"/>
      <c r="F19"/>
      <c r="G19"/>
      <c r="H19"/>
      <c r="I19"/>
      <c r="J19"/>
      <c r="K19"/>
      <c r="L19"/>
      <c r="M19"/>
    </row>
    <row r="20" spans="1:13" hidden="1" x14ac:dyDescent="0.2">
      <c r="A20" s="3" t="s">
        <v>14</v>
      </c>
      <c r="B20" s="7">
        <f t="shared" si="0"/>
        <v>64815262.530000001</v>
      </c>
      <c r="C20" s="7">
        <f t="shared" si="0"/>
        <v>64815262.530000001</v>
      </c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idden="1" x14ac:dyDescent="0.2">
      <c r="A21" s="3" t="s">
        <v>13</v>
      </c>
      <c r="B21" s="7">
        <f>B5+B10+B16</f>
        <v>67592086.660000011</v>
      </c>
      <c r="C21" s="7">
        <f>C5+C10+C16</f>
        <v>67592086.660000011</v>
      </c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hidden="1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hidden="1" x14ac:dyDescent="0.2">
      <c r="A23" s="1" t="s">
        <v>15</v>
      </c>
      <c r="B23"/>
      <c r="C23"/>
      <c r="D23"/>
      <c r="E23"/>
      <c r="F23"/>
      <c r="G23"/>
      <c r="H23"/>
      <c r="I23"/>
      <c r="J23"/>
      <c r="K23"/>
      <c r="L23"/>
      <c r="M23"/>
    </row>
    <row r="24" spans="1:13" hidden="1" x14ac:dyDescent="0.2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hidden="1" x14ac:dyDescent="0.2">
      <c r="A25" s="2" t="s">
        <v>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hidden="1" x14ac:dyDescent="0.2">
      <c r="A26" s="3" t="s">
        <v>2</v>
      </c>
      <c r="B26"/>
      <c r="C26"/>
      <c r="D26"/>
      <c r="E26"/>
      <c r="F26"/>
      <c r="G26"/>
      <c r="H26"/>
      <c r="I26"/>
      <c r="J26"/>
      <c r="K26"/>
      <c r="L26"/>
      <c r="M26"/>
    </row>
    <row r="27" spans="1:13" hidden="1" x14ac:dyDescent="0.2">
      <c r="A27" s="3" t="s">
        <v>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hidden="1" x14ac:dyDescent="0.2">
      <c r="A28" s="3"/>
      <c r="B28"/>
      <c r="C28"/>
      <c r="D28"/>
      <c r="E28"/>
      <c r="F28"/>
      <c r="G28"/>
      <c r="H28"/>
      <c r="I28"/>
      <c r="J28"/>
      <c r="K28"/>
      <c r="L28"/>
      <c r="M28"/>
    </row>
    <row r="29" spans="1:13" hidden="1" x14ac:dyDescent="0.2">
      <c r="A29" s="2" t="s">
        <v>4</v>
      </c>
      <c r="B29"/>
      <c r="C29"/>
      <c r="D29"/>
      <c r="E29"/>
      <c r="F29"/>
      <c r="G29"/>
      <c r="H29"/>
      <c r="I29"/>
      <c r="J29"/>
      <c r="K29"/>
      <c r="L29"/>
      <c r="M29"/>
    </row>
    <row r="30" spans="1:13" hidden="1" x14ac:dyDescent="0.2">
      <c r="A30" s="3" t="s">
        <v>2</v>
      </c>
      <c r="B30"/>
      <c r="C30"/>
      <c r="D30"/>
      <c r="E30"/>
      <c r="F30"/>
      <c r="G30"/>
      <c r="H30"/>
      <c r="I30"/>
      <c r="J30"/>
      <c r="K30"/>
      <c r="L30"/>
      <c r="M30"/>
    </row>
    <row r="31" spans="1:13" hidden="1" x14ac:dyDescent="0.2">
      <c r="A31" s="3" t="s">
        <v>5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hidden="1" x14ac:dyDescent="0.2">
      <c r="A32" s="3" t="s">
        <v>6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4" hidden="1" x14ac:dyDescent="0.2">
      <c r="A33" s="3" t="s">
        <v>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4" hidden="1" x14ac:dyDescent="0.2">
      <c r="A34" s="3"/>
      <c r="B34"/>
      <c r="C34"/>
      <c r="D34"/>
      <c r="E34"/>
      <c r="F34"/>
      <c r="G34"/>
      <c r="H34"/>
      <c r="I34"/>
      <c r="J34"/>
      <c r="K34"/>
      <c r="L34"/>
      <c r="M34"/>
    </row>
    <row r="35" spans="1:14" hidden="1" x14ac:dyDescent="0.2">
      <c r="A35" s="2" t="s">
        <v>8</v>
      </c>
      <c r="B35"/>
      <c r="C35"/>
      <c r="D35"/>
      <c r="E35"/>
      <c r="F35"/>
      <c r="G35"/>
      <c r="H35"/>
      <c r="I35"/>
      <c r="J35"/>
      <c r="K35"/>
      <c r="L35"/>
      <c r="M35"/>
    </row>
    <row r="36" spans="1:14" hidden="1" x14ac:dyDescent="0.2">
      <c r="A36" s="3" t="s">
        <v>2</v>
      </c>
      <c r="B36"/>
      <c r="C36"/>
      <c r="D36"/>
      <c r="E36"/>
      <c r="F36"/>
      <c r="G36"/>
      <c r="H36"/>
      <c r="I36"/>
      <c r="J36"/>
      <c r="K36"/>
      <c r="L36"/>
      <c r="M36"/>
    </row>
    <row r="37" spans="1:14" hidden="1" x14ac:dyDescent="0.2">
      <c r="A37" s="3" t="s">
        <v>9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4" hidden="1" x14ac:dyDescent="0.2">
      <c r="A38" s="3" t="s">
        <v>10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4" hidden="1" x14ac:dyDescent="0.2">
      <c r="A39" s="3"/>
      <c r="B39"/>
      <c r="C39"/>
      <c r="D39"/>
      <c r="E39"/>
      <c r="F39"/>
      <c r="G39"/>
      <c r="H39"/>
      <c r="I39"/>
      <c r="J39"/>
      <c r="K39"/>
      <c r="L39"/>
      <c r="M39"/>
    </row>
    <row r="40" spans="1:14" hidden="1" x14ac:dyDescent="0.2">
      <c r="A40" s="2" t="s">
        <v>11</v>
      </c>
      <c r="B40"/>
      <c r="C40"/>
      <c r="D40"/>
      <c r="E40"/>
      <c r="F40"/>
      <c r="G40"/>
      <c r="H40"/>
      <c r="I40"/>
      <c r="J40"/>
      <c r="K40"/>
      <c r="L40"/>
      <c r="M40"/>
    </row>
    <row r="41" spans="1:14" hidden="1" x14ac:dyDescent="0.2">
      <c r="A41" s="3" t="s">
        <v>12</v>
      </c>
      <c r="B41"/>
      <c r="C41"/>
      <c r="D41"/>
      <c r="E41"/>
      <c r="F41"/>
      <c r="G41"/>
      <c r="H41"/>
      <c r="I41"/>
      <c r="J41"/>
      <c r="K41"/>
      <c r="L41"/>
      <c r="M41"/>
    </row>
    <row r="42" spans="1:14" hidden="1" x14ac:dyDescent="0.2">
      <c r="A42" s="3" t="s">
        <v>14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4" hidden="1" x14ac:dyDescent="0.2">
      <c r="A43" s="3" t="s">
        <v>13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4" ht="9" hidden="1" customHeight="1" x14ac:dyDescent="0.2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4" ht="45" customHeight="1" x14ac:dyDescent="0.2">
      <c r="A45" s="80" t="s">
        <v>53</v>
      </c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</row>
    <row r="46" spans="1:14" s="29" customFormat="1" ht="66" customHeight="1" thickBot="1" x14ac:dyDescent="0.25">
      <c r="A46" s="81" t="s">
        <v>72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</row>
    <row r="47" spans="1:14" s="14" customFormat="1" ht="15" x14ac:dyDescent="0.25">
      <c r="A47" s="45" t="s">
        <v>49</v>
      </c>
      <c r="B47" s="20" t="s">
        <v>51</v>
      </c>
      <c r="C47" s="20" t="s">
        <v>54</v>
      </c>
      <c r="D47" s="20" t="s">
        <v>55</v>
      </c>
      <c r="E47" s="20" t="s">
        <v>56</v>
      </c>
      <c r="F47" s="20" t="s">
        <v>57</v>
      </c>
      <c r="G47" s="20" t="s">
        <v>58</v>
      </c>
      <c r="H47" s="20" t="s">
        <v>59</v>
      </c>
      <c r="I47" s="20" t="s">
        <v>60</v>
      </c>
      <c r="J47" s="20" t="s">
        <v>61</v>
      </c>
      <c r="K47" s="20" t="s">
        <v>62</v>
      </c>
      <c r="L47" s="20" t="s">
        <v>63</v>
      </c>
      <c r="M47" s="20" t="s">
        <v>64</v>
      </c>
      <c r="N47" s="20" t="s">
        <v>48</v>
      </c>
    </row>
    <row r="48" spans="1:14" s="14" customFormat="1" hidden="1" x14ac:dyDescent="0.2">
      <c r="A48" s="46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</row>
    <row r="49" spans="1:14" s="14" customFormat="1" ht="15" hidden="1" x14ac:dyDescent="0.25">
      <c r="A49" s="47" t="s">
        <v>1</v>
      </c>
      <c r="B49" s="23">
        <f t="shared" ref="B49:C51" si="1">B3+B25</f>
        <v>291</v>
      </c>
      <c r="C49" s="23">
        <f t="shared" si="1"/>
        <v>291</v>
      </c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</row>
    <row r="50" spans="1:14" s="14" customFormat="1" hidden="1" x14ac:dyDescent="0.2">
      <c r="A50" s="46" t="s">
        <v>2</v>
      </c>
      <c r="B50" s="23">
        <f t="shared" si="1"/>
        <v>331</v>
      </c>
      <c r="C50" s="23">
        <f t="shared" si="1"/>
        <v>331</v>
      </c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s="14" customFormat="1" hidden="1" x14ac:dyDescent="0.2">
      <c r="A51" s="46" t="s">
        <v>3</v>
      </c>
      <c r="B51" s="24">
        <f t="shared" si="1"/>
        <v>54925369.950000003</v>
      </c>
      <c r="C51" s="24">
        <f t="shared" si="1"/>
        <v>54925369.950000003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</row>
    <row r="52" spans="1:14" s="14" customFormat="1" hidden="1" x14ac:dyDescent="0.2">
      <c r="A52" s="46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</row>
    <row r="53" spans="1:14" s="14" customFormat="1" ht="15" hidden="1" x14ac:dyDescent="0.25">
      <c r="A53" s="47" t="s">
        <v>4</v>
      </c>
      <c r="B53" s="23">
        <f t="shared" ref="B53:C57" si="2">B7+B29</f>
        <v>127</v>
      </c>
      <c r="C53" s="23">
        <f t="shared" si="2"/>
        <v>127</v>
      </c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s="14" customFormat="1" hidden="1" x14ac:dyDescent="0.2">
      <c r="A54" s="46" t="s">
        <v>2</v>
      </c>
      <c r="B54" s="23">
        <f t="shared" si="2"/>
        <v>144</v>
      </c>
      <c r="C54" s="23">
        <f t="shared" si="2"/>
        <v>144</v>
      </c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</row>
    <row r="55" spans="1:14" s="14" customFormat="1" hidden="1" x14ac:dyDescent="0.2">
      <c r="A55" s="46" t="s">
        <v>5</v>
      </c>
      <c r="B55" s="24">
        <f t="shared" si="2"/>
        <v>9556715.2899999991</v>
      </c>
      <c r="C55" s="24">
        <f t="shared" si="2"/>
        <v>9556715.2899999991</v>
      </c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</row>
    <row r="56" spans="1:14" s="14" customFormat="1" hidden="1" x14ac:dyDescent="0.2">
      <c r="A56" s="46" t="s">
        <v>6</v>
      </c>
      <c r="B56" s="24">
        <f t="shared" si="2"/>
        <v>12307910.4</v>
      </c>
      <c r="C56" s="24">
        <f t="shared" si="2"/>
        <v>12307910.4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</row>
    <row r="57" spans="1:14" s="14" customFormat="1" hidden="1" x14ac:dyDescent="0.2">
      <c r="A57" s="46" t="s">
        <v>7</v>
      </c>
      <c r="B57" s="24">
        <f t="shared" si="2"/>
        <v>170510</v>
      </c>
      <c r="C57" s="24">
        <f t="shared" si="2"/>
        <v>170510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</row>
    <row r="58" spans="1:14" s="14" customFormat="1" hidden="1" x14ac:dyDescent="0.2">
      <c r="A58" s="46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</row>
    <row r="59" spans="1:14" s="14" customFormat="1" ht="15" hidden="1" x14ac:dyDescent="0.25">
      <c r="A59" s="47" t="s">
        <v>8</v>
      </c>
      <c r="B59" s="23">
        <f t="shared" ref="B59:C62" si="3">B13+B35</f>
        <v>2</v>
      </c>
      <c r="C59" s="23">
        <f t="shared" si="3"/>
        <v>2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</row>
    <row r="60" spans="1:14" s="14" customFormat="1" hidden="1" x14ac:dyDescent="0.2">
      <c r="A60" s="46" t="s">
        <v>2</v>
      </c>
      <c r="B60" s="23">
        <f t="shared" si="3"/>
        <v>2</v>
      </c>
      <c r="C60" s="23">
        <f t="shared" si="3"/>
        <v>2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</row>
    <row r="61" spans="1:14" s="14" customFormat="1" hidden="1" x14ac:dyDescent="0.2">
      <c r="A61" s="46" t="s">
        <v>9</v>
      </c>
      <c r="B61" s="24">
        <f t="shared" si="3"/>
        <v>333177.28999999998</v>
      </c>
      <c r="C61" s="24">
        <f t="shared" si="3"/>
        <v>333177.28999999998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</row>
    <row r="62" spans="1:14" s="14" customFormat="1" hidden="1" x14ac:dyDescent="0.2">
      <c r="A62" s="46" t="s">
        <v>10</v>
      </c>
      <c r="B62" s="24">
        <f t="shared" si="3"/>
        <v>358806.31</v>
      </c>
      <c r="C62" s="24">
        <f t="shared" si="3"/>
        <v>358806.31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</row>
    <row r="63" spans="1:14" s="14" customFormat="1" hidden="1" x14ac:dyDescent="0.2">
      <c r="A63" s="46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</row>
    <row r="64" spans="1:14" s="14" customFormat="1" ht="15" x14ac:dyDescent="0.25">
      <c r="A64" s="50" t="s">
        <v>65</v>
      </c>
      <c r="B64" s="23">
        <v>255</v>
      </c>
      <c r="C64" s="23">
        <v>280</v>
      </c>
      <c r="D64" s="23">
        <v>294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3">
        <f>SUM(B64:M64)</f>
        <v>829</v>
      </c>
    </row>
    <row r="65" spans="1:19" s="14" customFormat="1" ht="15" x14ac:dyDescent="0.25">
      <c r="A65" s="50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1"/>
    </row>
    <row r="66" spans="1:19" s="14" customFormat="1" ht="15.75" thickBot="1" x14ac:dyDescent="0.3">
      <c r="A66" s="51" t="s">
        <v>66</v>
      </c>
      <c r="B66" s="70">
        <v>318</v>
      </c>
      <c r="C66" s="70">
        <v>319</v>
      </c>
      <c r="D66" s="70">
        <v>282</v>
      </c>
      <c r="E66" s="70">
        <v>0</v>
      </c>
      <c r="F66" s="70">
        <v>0</v>
      </c>
      <c r="G66" s="70">
        <v>0</v>
      </c>
      <c r="H66" s="70">
        <v>0</v>
      </c>
      <c r="I66" s="70">
        <v>0</v>
      </c>
      <c r="J66" s="70">
        <v>0</v>
      </c>
      <c r="K66" s="70">
        <v>0</v>
      </c>
      <c r="L66" s="70">
        <v>0</v>
      </c>
      <c r="M66" s="70">
        <v>0</v>
      </c>
      <c r="N66" s="70">
        <f>SUM(B66:M66)</f>
        <v>919</v>
      </c>
      <c r="O66" s="15"/>
      <c r="Q66" s="15"/>
      <c r="S66" s="15"/>
    </row>
    <row r="67" spans="1:19" s="14" customFormat="1" ht="15" x14ac:dyDescent="0.25">
      <c r="N67" s="60"/>
      <c r="O67" s="15"/>
      <c r="Q67" s="15"/>
      <c r="S67" s="15"/>
    </row>
    <row r="68" spans="1:19" s="14" customFormat="1" ht="15.75" thickBot="1" x14ac:dyDescent="0.3">
      <c r="A68" s="15"/>
      <c r="B68" s="42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2"/>
      <c r="O68" s="15"/>
      <c r="Q68" s="15"/>
      <c r="S68" s="15"/>
    </row>
    <row r="69" spans="1:19" s="14" customFormat="1" ht="15" x14ac:dyDescent="0.25">
      <c r="A69" s="45" t="s">
        <v>49</v>
      </c>
      <c r="B69" s="20" t="s">
        <v>52</v>
      </c>
      <c r="C69" s="42" t="s">
        <v>54</v>
      </c>
      <c r="D69" s="42" t="s">
        <v>55</v>
      </c>
      <c r="E69" s="42" t="s">
        <v>56</v>
      </c>
      <c r="F69" s="42" t="s">
        <v>57</v>
      </c>
      <c r="G69" s="42" t="s">
        <v>58</v>
      </c>
      <c r="H69" s="42" t="s">
        <v>59</v>
      </c>
      <c r="I69" s="20" t="s">
        <v>60</v>
      </c>
      <c r="J69" s="20" t="s">
        <v>61</v>
      </c>
      <c r="K69" s="20" t="s">
        <v>62</v>
      </c>
      <c r="L69" s="20" t="s">
        <v>63</v>
      </c>
      <c r="M69" s="20" t="s">
        <v>64</v>
      </c>
      <c r="N69" s="22" t="s">
        <v>48</v>
      </c>
    </row>
    <row r="70" spans="1:19" s="49" customFormat="1" ht="45" customHeight="1" thickBot="1" x14ac:dyDescent="0.25">
      <c r="A70" s="48" t="s">
        <v>50</v>
      </c>
      <c r="B70" s="44">
        <f t="shared" ref="B70:G70" si="4">SUM((B66-B64)/B64)</f>
        <v>0.24705882352941178</v>
      </c>
      <c r="C70" s="44">
        <f t="shared" si="4"/>
        <v>0.13928571428571429</v>
      </c>
      <c r="D70" s="44">
        <f t="shared" si="4"/>
        <v>-4.0816326530612242E-2</v>
      </c>
      <c r="E70" s="44" t="e">
        <f t="shared" si="4"/>
        <v>#DIV/0!</v>
      </c>
      <c r="F70" s="44" t="e">
        <f t="shared" si="4"/>
        <v>#DIV/0!</v>
      </c>
      <c r="G70" s="44" t="e">
        <f t="shared" si="4"/>
        <v>#DIV/0!</v>
      </c>
      <c r="H70" s="44" t="e">
        <f t="shared" ref="H70:N70" si="5">SUM((H66-H64)/H64)</f>
        <v>#DIV/0!</v>
      </c>
      <c r="I70" s="44" t="e">
        <f t="shared" si="5"/>
        <v>#DIV/0!</v>
      </c>
      <c r="J70" s="44" t="e">
        <f t="shared" si="5"/>
        <v>#DIV/0!</v>
      </c>
      <c r="K70" s="44" t="e">
        <f t="shared" si="5"/>
        <v>#DIV/0!</v>
      </c>
      <c r="L70" s="44" t="e">
        <f t="shared" si="5"/>
        <v>#DIV/0!</v>
      </c>
      <c r="M70" s="44" t="e">
        <f>SUM((M66-M64)/M64)</f>
        <v>#DIV/0!</v>
      </c>
      <c r="N70" s="41">
        <f t="shared" si="5"/>
        <v>0.10856453558504221</v>
      </c>
    </row>
    <row r="71" spans="1:19" ht="18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</row>
    <row r="72" spans="1:19" ht="15" x14ac:dyDescent="0.25">
      <c r="A72" s="15"/>
    </row>
    <row r="73" spans="1:19" ht="15" x14ac:dyDescent="0.25">
      <c r="A73" s="15"/>
    </row>
    <row r="74" spans="1:19" ht="15" x14ac:dyDescent="0.25">
      <c r="A74" s="15"/>
    </row>
    <row r="76" spans="1:19" x14ac:dyDescent="0.2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</row>
    <row r="77" spans="1:19" x14ac:dyDescent="0.2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</row>
    <row r="79" spans="1:19" ht="15" x14ac:dyDescent="0.25">
      <c r="A79" s="15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</row>
    <row r="80" spans="1:19" x14ac:dyDescent="0.2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</row>
    <row r="81" spans="2:13" x14ac:dyDescent="0.2"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</row>
    <row r="82" spans="2:13" x14ac:dyDescent="0.2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</row>
    <row r="113" spans="1:1" x14ac:dyDescent="0.2">
      <c r="A113" s="38"/>
    </row>
  </sheetData>
  <mergeCells count="2">
    <mergeCell ref="A46:N46"/>
    <mergeCell ref="A45:N45"/>
  </mergeCells>
  <phoneticPr fontId="0" type="noConversion"/>
  <printOptions gridLines="1"/>
  <pageMargins left="0.11811023622047245" right="0" top="3.937007874015748E-2" bottom="3.937007874015748E-2" header="0.11811023622047245" footer="0.11811023622047245"/>
  <pageSetup paperSize="9" scale="79" fitToWidth="0" orientation="landscape" r:id="rId1"/>
  <headerFooter>
    <oddHeader>&amp;R&amp;D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66"/>
  <sheetViews>
    <sheetView view="pageBreakPreview" zoomScaleNormal="100" zoomScaleSheetLayoutView="100" workbookViewId="0">
      <selection activeCell="D4" sqref="D4"/>
    </sheetView>
  </sheetViews>
  <sheetFormatPr defaultColWidth="21.140625" defaultRowHeight="12.75" x14ac:dyDescent="0.2"/>
  <cols>
    <col min="1" max="1" width="65.28515625" customWidth="1"/>
    <col min="2" max="2" width="15.5703125" customWidth="1"/>
    <col min="3" max="3" width="16.7109375" customWidth="1"/>
    <col min="4" max="4" width="15.5703125" customWidth="1"/>
    <col min="5" max="13" width="15.5703125" hidden="1" customWidth="1"/>
    <col min="14" max="14" width="15.5703125" customWidth="1"/>
  </cols>
  <sheetData>
    <row r="1" spans="1:14" ht="39.75" customHeight="1" x14ac:dyDescent="0.2">
      <c r="A1" s="74" t="s">
        <v>53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ht="65.25" customHeight="1" thickBot="1" x14ac:dyDescent="0.25">
      <c r="A2" s="72" t="s">
        <v>68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s="14" customFormat="1" ht="21.75" customHeight="1" x14ac:dyDescent="0.25">
      <c r="A3" s="45" t="s">
        <v>49</v>
      </c>
      <c r="B3" s="30" t="s">
        <v>51</v>
      </c>
      <c r="C3" s="20" t="s">
        <v>54</v>
      </c>
      <c r="D3" s="20" t="s">
        <v>55</v>
      </c>
      <c r="E3" s="20" t="s">
        <v>56</v>
      </c>
      <c r="F3" s="20" t="s">
        <v>57</v>
      </c>
      <c r="G3" s="20" t="s">
        <v>58</v>
      </c>
      <c r="H3" s="20" t="s">
        <v>59</v>
      </c>
      <c r="I3" s="20" t="s">
        <v>60</v>
      </c>
      <c r="J3" s="20" t="s">
        <v>61</v>
      </c>
      <c r="K3" s="20" t="s">
        <v>62</v>
      </c>
      <c r="L3" s="20" t="s">
        <v>63</v>
      </c>
      <c r="M3" s="20" t="s">
        <v>64</v>
      </c>
      <c r="N3" s="22" t="s">
        <v>48</v>
      </c>
    </row>
    <row r="4" spans="1:14" s="14" customFormat="1" ht="15" x14ac:dyDescent="0.25">
      <c r="A4" s="50" t="s">
        <v>65</v>
      </c>
      <c r="B4" s="23">
        <f>SUM(ΛΕΥΚΩΣΙΑ!B64+ΛΕΜΕΣΟΣ!B64+ΛΑΡΝΑΚΑ!B64+ΑΜΜΟΧΩΣΤΟΣ!B64+ΠΑΦΟΣ!B64)</f>
        <v>1275</v>
      </c>
      <c r="C4" s="23">
        <f>SUM(ΛΕΥΚΩΣΙΑ!C64+ΛΕΜΕΣΟΣ!C64+ΛΑΡΝΑΚΑ!C64+ΑΜΜΟΧΩΣΤΟΣ!C64+ΠΑΦΟΣ!C64)</f>
        <v>1371</v>
      </c>
      <c r="D4" s="23">
        <f>SUM(ΛΕΥΚΩΣΙΑ!D64+ΛΕΜΕΣΟΣ!D64+ΛΑΡΝΑΚΑ!D64+ΑΜΜΟΧΩΣΤΟΣ!D64+ΠΑΦΟΣ!D64)</f>
        <v>1491</v>
      </c>
      <c r="E4" s="23">
        <f>SUM(ΛΕΥΚΩΣΙΑ!E64+ΛΕΜΕΣΟΣ!E64+ΛΑΡΝΑΚΑ!E64+ΑΜΜΟΧΩΣΤΟΣ!E64+ΠΑΦΟΣ!E64)</f>
        <v>0</v>
      </c>
      <c r="F4" s="23">
        <f>SUM(ΛΕΥΚΩΣΙΑ!F64+ΛΕΜΕΣΟΣ!F64+ΛΑΡΝΑΚΑ!F64+ΑΜΜΟΧΩΣΤΟΣ!F64+ΠΑΦΟΣ!F64)</f>
        <v>0</v>
      </c>
      <c r="G4" s="23">
        <f>SUM(ΛΕΥΚΩΣΙΑ!G64+ΛΕΜΕΣΟΣ!G64+ΛΑΡΝΑΚΑ!G64+ΑΜΜΟΧΩΣΤΟΣ!G64+ΠΑΦΟΣ!G64)</f>
        <v>0</v>
      </c>
      <c r="H4" s="23">
        <f>SUM(ΛΕΥΚΩΣΙΑ!H64+ΛΕΜΕΣΟΣ!H64+ΛΑΡΝΑΚΑ!H64+ΑΜΜΟΧΩΣΤΟΣ!H64+ΠΑΦΟΣ!H64)</f>
        <v>0</v>
      </c>
      <c r="I4" s="23">
        <f>SUM(ΛΕΥΚΩΣΙΑ!I64+ΛΕΜΕΣΟΣ!I64+ΛΑΡΝΑΚΑ!I64+ΑΜΜΟΧΩΣΤΟΣ!I64+ΠΑΦΟΣ!I64)</f>
        <v>0</v>
      </c>
      <c r="J4" s="23">
        <f>SUM(ΛΕΥΚΩΣΙΑ!J64+ΛΕΜΕΣΟΣ!J64+ΛΑΡΝΑΚΑ!J64+ΑΜΜΟΧΩΣΤΟΣ!J64+ΠΑΦΟΣ!J64)</f>
        <v>0</v>
      </c>
      <c r="K4" s="23">
        <f>SUM(ΛΕΥΚΩΣΙΑ!K64+ΛΕΜΕΣΟΣ!K64+ΛΑΡΝΑΚΑ!K64+ΑΜΜΟΧΩΣΤΟΣ!K64+ΠΑΦΟΣ!K64)</f>
        <v>0</v>
      </c>
      <c r="L4" s="23">
        <f>SUM(ΛΕΥΚΩΣΙΑ!L64+ΛΕΜΕΣΟΣ!L64+ΛΑΡΝΑΚΑ!L64+ΑΜΜΟΧΩΣΤΟΣ!L64+ΠΑΦΟΣ!L64)</f>
        <v>0</v>
      </c>
      <c r="M4" s="23">
        <f>SUM(ΛΕΥΚΩΣΙΑ!M64+ΛΕΜΕΣΟΣ!M64+ΛΑΡΝΑΚΑ!M64+ΑΜΜΟΧΩΣΤΟΣ!M64+ΠΑΦΟΣ!M64)</f>
        <v>0</v>
      </c>
      <c r="N4" s="25">
        <f>SUM(B4:M4)</f>
        <v>4137</v>
      </c>
    </row>
    <row r="5" spans="1:14" s="14" customFormat="1" ht="15" x14ac:dyDescent="0.25">
      <c r="A5" s="50"/>
      <c r="B5" s="23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5"/>
    </row>
    <row r="6" spans="1:14" s="14" customFormat="1" ht="15.75" thickBot="1" x14ac:dyDescent="0.3">
      <c r="A6" s="51" t="s">
        <v>66</v>
      </c>
      <c r="B6" s="66">
        <f>SUM(ΛΕΥΚΩΣΙΑ!B66+ΛΕΜΕΣΟΣ!B66+ΛΑΡΝΑΚΑ!B66+ΑΜΜΟΧΩΣΤΟΣ!B66+ΠΑΦΟΣ!B66)</f>
        <v>1411</v>
      </c>
      <c r="C6" s="43">
        <f>SUM(ΛΕΥΚΩΣΙΑ!C66+ΛΕΜΕΣΟΣ!C66+ΛΑΡΝΑΚΑ!C66+ΑΜΜΟΧΩΣΤΟΣ!C66+ΠΑΦΟΣ!C66)</f>
        <v>1537</v>
      </c>
      <c r="D6" s="43">
        <f>SUM(ΛΕΥΚΩΣΙΑ!D66+ΛΕΜΕΣΟΣ!D66+ΛΑΡΝΑΚΑ!D66+ΑΜΜΟΧΩΣΤΟΣ!D66+ΠΑΦΟΣ!D66)</f>
        <v>1761</v>
      </c>
      <c r="E6" s="43">
        <f>SUM(ΛΕΥΚΩΣΙΑ!E66+ΛΕΜΕΣΟΣ!E66+ΛΑΡΝΑΚΑ!E66+ΑΜΜΟΧΩΣΤΟΣ!E66+ΠΑΦΟΣ!E66)</f>
        <v>0</v>
      </c>
      <c r="F6" s="43">
        <f>SUM(ΛΕΥΚΩΣΙΑ!F66+ΛΕΜΕΣΟΣ!F66+ΛΑΡΝΑΚΑ!F66+ΑΜΜΟΧΩΣΤΟΣ!F66+ΠΑΦΟΣ!F66)</f>
        <v>0</v>
      </c>
      <c r="G6" s="43">
        <f>SUM(ΛΕΥΚΩΣΙΑ!G66+ΛΕΜΕΣΟΣ!G66+ΛΑΡΝΑΚΑ!G66+ΑΜΜΟΧΩΣΤΟΣ!G66+ΠΑΦΟΣ!G66)</f>
        <v>0</v>
      </c>
      <c r="H6" s="43">
        <f>SUM(ΛΕΥΚΩΣΙΑ!H66+ΛΕΜΕΣΟΣ!H66+ΛΑΡΝΑΚΑ!H66+ΑΜΜΟΧΩΣΤΟΣ!H66+ΠΑΦΟΣ!H66)</f>
        <v>0</v>
      </c>
      <c r="I6" s="43">
        <f>SUM(ΛΕΥΚΩΣΙΑ!I66+ΛΕΜΕΣΟΣ!I66+ΛΑΡΝΑΚΑ!I66+ΑΜΜΟΧΩΣΤΟΣ!I66+ΠΑΦΟΣ!I66)</f>
        <v>0</v>
      </c>
      <c r="J6" s="43">
        <f>SUM(ΛΕΥΚΩΣΙΑ!J66+ΛΕΜΕΣΟΣ!J66+ΛΑΡΝΑΚΑ!J66+ΑΜΜΟΧΩΣΤΟΣ!J66+ΠΑΦΟΣ!J66)</f>
        <v>0</v>
      </c>
      <c r="K6" s="43">
        <f>SUM(ΛΕΥΚΩΣΙΑ!K66+ΛΕΜΕΣΟΣ!K66+ΛΑΡΝΑΚΑ!K66+ΑΜΜΟΧΩΣΤΟΣ!K66+ΠΑΦΟΣ!K66)</f>
        <v>0</v>
      </c>
      <c r="L6" s="43">
        <f>SUM(ΛΕΥΚΩΣΙΑ!L66+ΛΕΜΕΣΟΣ!L66+ΛΑΡΝΑΚΑ!L66+ΑΜΜΟΧΩΣΤΟΣ!L66+ΠΑΦΟΣ!L66)</f>
        <v>0</v>
      </c>
      <c r="M6" s="43">
        <f>SUM(ΛΕΥΚΩΣΙΑ!M66+ΛΕΜΕΣΟΣ!M66+ΛΑΡΝΑΚΑ!M66+ΑΜΜΟΧΩΣΤΟΣ!M66+ΠΑΦΟΣ!M66)</f>
        <v>0</v>
      </c>
      <c r="N6" s="39">
        <f>SUM(B6:M6)</f>
        <v>4709</v>
      </c>
    </row>
    <row r="7" spans="1:14" s="14" customFormat="1" ht="15" x14ac:dyDescent="0.25">
      <c r="A7" s="1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s="14" customFormat="1" ht="15" thickBot="1" x14ac:dyDescent="0.25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4" s="14" customFormat="1" ht="20.25" customHeight="1" x14ac:dyDescent="0.25">
      <c r="A9" s="45" t="s">
        <v>49</v>
      </c>
      <c r="B9" s="30" t="s">
        <v>52</v>
      </c>
      <c r="C9" s="20" t="s">
        <v>54</v>
      </c>
      <c r="D9" s="20" t="s">
        <v>55</v>
      </c>
      <c r="E9" s="20" t="s">
        <v>56</v>
      </c>
      <c r="F9" s="20" t="s">
        <v>57</v>
      </c>
      <c r="G9" s="20" t="s">
        <v>58</v>
      </c>
      <c r="H9" s="20" t="s">
        <v>59</v>
      </c>
      <c r="I9" s="20" t="s">
        <v>60</v>
      </c>
      <c r="J9" s="20" t="s">
        <v>61</v>
      </c>
      <c r="K9" s="20" t="s">
        <v>62</v>
      </c>
      <c r="L9" s="20" t="s">
        <v>63</v>
      </c>
      <c r="M9" s="20" t="s">
        <v>64</v>
      </c>
      <c r="N9" s="22" t="s">
        <v>48</v>
      </c>
    </row>
    <row r="10" spans="1:14" s="14" customFormat="1" ht="40.5" customHeight="1" thickBot="1" x14ac:dyDescent="0.25">
      <c r="A10" s="48" t="s">
        <v>50</v>
      </c>
      <c r="B10" s="44">
        <f>SUM((B6-B4)/B4)</f>
        <v>0.10666666666666667</v>
      </c>
      <c r="C10" s="44">
        <f>SUM((C6-C4)/C4)</f>
        <v>0.12107950401167031</v>
      </c>
      <c r="D10" s="44">
        <f>SUM((D6-D4)/D4)</f>
        <v>0.18108651911468812</v>
      </c>
      <c r="E10" s="44" t="e">
        <f t="shared" ref="E10:J10" si="0">SUM((E6-E4)/E4)</f>
        <v>#DIV/0!</v>
      </c>
      <c r="F10" s="44" t="e">
        <f t="shared" si="0"/>
        <v>#DIV/0!</v>
      </c>
      <c r="G10" s="44" t="e">
        <f t="shared" si="0"/>
        <v>#DIV/0!</v>
      </c>
      <c r="H10" s="44" t="e">
        <f t="shared" si="0"/>
        <v>#DIV/0!</v>
      </c>
      <c r="I10" s="44" t="e">
        <f t="shared" si="0"/>
        <v>#DIV/0!</v>
      </c>
      <c r="J10" s="44" t="e">
        <f t="shared" si="0"/>
        <v>#DIV/0!</v>
      </c>
      <c r="K10" s="44" t="e">
        <f>SUM((K6-K4)/K4)</f>
        <v>#DIV/0!</v>
      </c>
      <c r="L10" s="44" t="e">
        <f>SUM((L6-L4)/L4)</f>
        <v>#DIV/0!</v>
      </c>
      <c r="M10" s="44" t="e">
        <f>SUM((M6-M4)/M4)</f>
        <v>#DIV/0!</v>
      </c>
      <c r="N10" s="41">
        <f>SUM((N6-N4)/N4)</f>
        <v>0.13826444283297076</v>
      </c>
    </row>
    <row r="11" spans="1:14" ht="15" x14ac:dyDescent="0.25">
      <c r="A11" s="19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8"/>
    </row>
    <row r="12" spans="1:14" ht="15" x14ac:dyDescent="0.25">
      <c r="A12" s="19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8"/>
    </row>
    <row r="13" spans="1:14" ht="15" x14ac:dyDescent="0.25">
      <c r="A13" s="19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8"/>
    </row>
    <row r="14" spans="1:14" ht="14.25" x14ac:dyDescent="0.2">
      <c r="A14" s="14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4"/>
    </row>
    <row r="15" spans="1:14" ht="14.25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1:14" ht="15" x14ac:dyDescent="0.25">
      <c r="A16" s="15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1:14" ht="14.25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1:14" ht="14.25" x14ac:dyDescent="0.2">
      <c r="A18" s="14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4"/>
    </row>
    <row r="19" spans="1:14" ht="14.25" x14ac:dyDescent="0.2">
      <c r="A19" s="14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4"/>
    </row>
    <row r="20" spans="1:14" ht="14.25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spans="1:14" ht="15" x14ac:dyDescent="0.25">
      <c r="A21" s="15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4"/>
    </row>
    <row r="22" spans="1:14" ht="14.25" x14ac:dyDescent="0.2">
      <c r="A22" s="14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4"/>
    </row>
    <row r="23" spans="1:14" ht="14.25" x14ac:dyDescent="0.2">
      <c r="A23" s="14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4"/>
    </row>
    <row r="24" spans="1:14" ht="14.25" x14ac:dyDescent="0.2">
      <c r="A24" s="14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4"/>
    </row>
    <row r="25" spans="1:14" ht="14.25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spans="1:14" ht="14.2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</row>
    <row r="27" spans="1:14" ht="14.2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  <row r="28" spans="1:14" ht="14.2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spans="1:14" ht="14.25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ht="14.25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ht="14.25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spans="1:14" ht="14.25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</row>
    <row r="33" spans="1:14" ht="14.25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spans="1:14" ht="14.25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</row>
    <row r="35" spans="1:14" ht="14.25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</row>
    <row r="36" spans="1:14" ht="14.25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</row>
    <row r="37" spans="1:14" ht="14.25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</row>
    <row r="38" spans="1:14" ht="14.25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</row>
    <row r="39" spans="1:14" ht="14.25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</row>
    <row r="40" spans="1:14" ht="14.25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</row>
    <row r="41" spans="1:14" ht="14.25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</row>
    <row r="42" spans="1:14" ht="14.25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</row>
    <row r="43" spans="1:14" ht="14.25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</row>
    <row r="44" spans="1:14" ht="14.25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</row>
    <row r="45" spans="1:14" ht="14.25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</row>
    <row r="46" spans="1:14" ht="14.25" x14ac:dyDescent="0.2">
      <c r="A46" s="14" t="s">
        <v>67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1:14" ht="14.25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</row>
    <row r="48" spans="1:14" ht="14.25" x14ac:dyDescent="0.2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 ht="14.25" x14ac:dyDescent="0.2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 ht="14.25" x14ac:dyDescent="0.2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 ht="14.25" x14ac:dyDescent="0.2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</row>
    <row r="52" spans="1:13" ht="14.25" x14ac:dyDescent="0.2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3" ht="14.25" x14ac:dyDescent="0.2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</row>
    <row r="54" spans="1:13" ht="14.25" x14ac:dyDescent="0.2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</row>
    <row r="55" spans="1:13" ht="14.25" x14ac:dyDescent="0.2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</row>
    <row r="56" spans="1:13" ht="14.25" x14ac:dyDescent="0.2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</row>
    <row r="57" spans="1:13" ht="14.25" x14ac:dyDescent="0.2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64" spans="1:13" x14ac:dyDescent="0.2">
      <c r="A64" t="s">
        <v>65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</row>
    <row r="66" spans="1:14" ht="13.5" thickBot="1" x14ac:dyDescent="0.25">
      <c r="A66" t="s">
        <v>66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1">
        <v>0</v>
      </c>
      <c r="H66" s="71">
        <v>0</v>
      </c>
      <c r="I66" s="71">
        <v>0</v>
      </c>
      <c r="J66" s="71">
        <v>0</v>
      </c>
      <c r="K66" s="71">
        <v>0</v>
      </c>
      <c r="L66" s="71">
        <v>0</v>
      </c>
      <c r="M66" s="71">
        <v>0</v>
      </c>
      <c r="N66" s="71"/>
    </row>
  </sheetData>
  <mergeCells count="2">
    <mergeCell ref="A2:N2"/>
    <mergeCell ref="A1:N1"/>
  </mergeCells>
  <printOptions gridLines="1"/>
  <pageMargins left="0.11811023622047245" right="0" top="3.937007874015748E-2" bottom="3.937007874015748E-2" header="0.11811023622047245" footer="0.11811023622047245"/>
  <pageSetup paperSize="9" scale="80" fitToWidth="0" orientation="landscape" r:id="rId1"/>
  <headerFooter>
    <oddHeader>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66"/>
  <sheetViews>
    <sheetView topLeftCell="A45" workbookViewId="0">
      <selection activeCell="A94" sqref="A94"/>
    </sheetView>
  </sheetViews>
  <sheetFormatPr defaultRowHeight="12.75" x14ac:dyDescent="0.2"/>
  <cols>
    <col min="1" max="1" width="51.140625" bestFit="1" customWidth="1"/>
    <col min="2" max="3" width="15.140625" bestFit="1" customWidth="1"/>
    <col min="4" max="5" width="17.5703125" bestFit="1" customWidth="1"/>
    <col min="6" max="7" width="14.85546875" customWidth="1"/>
    <col min="8" max="8" width="13.85546875" bestFit="1" customWidth="1"/>
    <col min="9" max="9" width="13.85546875" customWidth="1"/>
    <col min="10" max="10" width="13.85546875" bestFit="1" customWidth="1"/>
    <col min="11" max="11" width="13.85546875" customWidth="1"/>
    <col min="12" max="13" width="14.28515625" customWidth="1"/>
    <col min="14" max="14" width="15.5703125" customWidth="1"/>
    <col min="15" max="15" width="13.85546875" bestFit="1" customWidth="1"/>
    <col min="16" max="16" width="14.85546875" bestFit="1" customWidth="1"/>
    <col min="17" max="17" width="14.85546875" customWidth="1"/>
    <col min="18" max="18" width="15.140625" customWidth="1"/>
    <col min="19" max="19" width="13.85546875" bestFit="1" customWidth="1"/>
    <col min="20" max="20" width="18.7109375" hidden="1" customWidth="1"/>
  </cols>
  <sheetData>
    <row r="1" spans="1:19" hidden="1" x14ac:dyDescent="0.2">
      <c r="A1" s="1" t="s">
        <v>0</v>
      </c>
      <c r="B1" s="4" t="s">
        <v>16</v>
      </c>
      <c r="C1" s="4"/>
      <c r="D1" s="1" t="s">
        <v>18</v>
      </c>
      <c r="E1" s="1"/>
      <c r="F1" s="1" t="s">
        <v>19</v>
      </c>
      <c r="G1" s="1"/>
      <c r="H1" s="1" t="s">
        <v>20</v>
      </c>
      <c r="I1" s="1"/>
      <c r="J1" s="1" t="s">
        <v>21</v>
      </c>
      <c r="K1" s="1"/>
      <c r="L1" s="1" t="s">
        <v>22</v>
      </c>
      <c r="M1" s="1"/>
      <c r="N1" s="1" t="s">
        <v>23</v>
      </c>
      <c r="O1" s="1" t="s">
        <v>24</v>
      </c>
      <c r="P1" s="1" t="s">
        <v>25</v>
      </c>
      <c r="Q1" s="1" t="s">
        <v>28</v>
      </c>
      <c r="R1" s="1" t="s">
        <v>26</v>
      </c>
      <c r="S1" s="1" t="s">
        <v>27</v>
      </c>
    </row>
    <row r="2" spans="1:19" hidden="1" x14ac:dyDescent="0.2"/>
    <row r="3" spans="1:19" hidden="1" x14ac:dyDescent="0.2">
      <c r="A3" s="2" t="s">
        <v>1</v>
      </c>
      <c r="B3">
        <v>113</v>
      </c>
      <c r="D3">
        <v>117</v>
      </c>
      <c r="F3">
        <v>192</v>
      </c>
      <c r="H3">
        <v>164</v>
      </c>
      <c r="J3">
        <v>188</v>
      </c>
      <c r="L3">
        <v>180</v>
      </c>
      <c r="N3">
        <v>204</v>
      </c>
      <c r="O3">
        <v>149</v>
      </c>
      <c r="P3">
        <v>168</v>
      </c>
      <c r="Q3">
        <v>185</v>
      </c>
      <c r="R3">
        <v>191</v>
      </c>
      <c r="S3">
        <v>197</v>
      </c>
    </row>
    <row r="4" spans="1:19" hidden="1" x14ac:dyDescent="0.2">
      <c r="A4" s="3" t="s">
        <v>2</v>
      </c>
      <c r="B4">
        <v>130</v>
      </c>
      <c r="D4">
        <v>126</v>
      </c>
      <c r="F4">
        <v>209</v>
      </c>
      <c r="H4">
        <v>205</v>
      </c>
      <c r="J4">
        <v>210</v>
      </c>
      <c r="L4">
        <v>195</v>
      </c>
      <c r="N4">
        <v>231</v>
      </c>
      <c r="O4">
        <v>173</v>
      </c>
      <c r="P4">
        <v>182</v>
      </c>
      <c r="Q4">
        <v>205</v>
      </c>
      <c r="R4">
        <v>213</v>
      </c>
      <c r="S4">
        <v>225</v>
      </c>
    </row>
    <row r="5" spans="1:19" hidden="1" x14ac:dyDescent="0.2">
      <c r="A5" s="3" t="s">
        <v>3</v>
      </c>
      <c r="B5" s="7">
        <v>27504283.469999999</v>
      </c>
      <c r="C5" s="7"/>
      <c r="D5" s="7">
        <v>23972713.629999999</v>
      </c>
      <c r="E5" s="7"/>
      <c r="F5" s="7">
        <v>71019795.780000001</v>
      </c>
      <c r="G5" s="7"/>
      <c r="H5" s="7">
        <v>40430815.32</v>
      </c>
      <c r="I5" s="7"/>
      <c r="J5" s="7">
        <v>58993321.020000003</v>
      </c>
      <c r="K5" s="7"/>
      <c r="L5" s="7">
        <v>43037560.140000001</v>
      </c>
      <c r="M5" s="7"/>
      <c r="N5" s="7">
        <v>86552722.370000005</v>
      </c>
      <c r="O5" s="7">
        <v>62336596.140000001</v>
      </c>
      <c r="P5" s="7">
        <v>32458918.530000001</v>
      </c>
      <c r="Q5" s="7">
        <v>84625696.670000002</v>
      </c>
      <c r="R5" s="7">
        <v>48662163.32</v>
      </c>
      <c r="S5" s="7">
        <v>62696338.770000003</v>
      </c>
    </row>
    <row r="6" spans="1:19" hidden="1" x14ac:dyDescent="0.2">
      <c r="A6" s="3"/>
    </row>
    <row r="7" spans="1:19" hidden="1" x14ac:dyDescent="0.2">
      <c r="A7" s="2" t="s">
        <v>4</v>
      </c>
      <c r="B7">
        <v>121</v>
      </c>
      <c r="D7">
        <v>99</v>
      </c>
      <c r="F7">
        <v>135</v>
      </c>
      <c r="H7">
        <v>106</v>
      </c>
      <c r="J7">
        <v>139</v>
      </c>
      <c r="L7">
        <v>155</v>
      </c>
      <c r="N7">
        <v>170</v>
      </c>
      <c r="O7">
        <v>119</v>
      </c>
      <c r="P7">
        <v>104</v>
      </c>
      <c r="Q7">
        <v>126</v>
      </c>
      <c r="R7">
        <v>139</v>
      </c>
      <c r="S7">
        <v>116</v>
      </c>
    </row>
    <row r="8" spans="1:19" hidden="1" x14ac:dyDescent="0.2">
      <c r="A8" s="3" t="s">
        <v>2</v>
      </c>
      <c r="B8">
        <v>131</v>
      </c>
      <c r="D8">
        <v>102</v>
      </c>
      <c r="F8">
        <v>151</v>
      </c>
      <c r="H8">
        <v>117</v>
      </c>
      <c r="J8">
        <v>168</v>
      </c>
      <c r="L8">
        <v>173</v>
      </c>
      <c r="N8">
        <v>178</v>
      </c>
      <c r="O8">
        <v>133</v>
      </c>
      <c r="P8">
        <v>122</v>
      </c>
      <c r="Q8">
        <v>139</v>
      </c>
      <c r="R8">
        <v>157</v>
      </c>
      <c r="S8">
        <v>134</v>
      </c>
    </row>
    <row r="9" spans="1:19" hidden="1" x14ac:dyDescent="0.2">
      <c r="A9" s="3" t="s">
        <v>5</v>
      </c>
      <c r="B9" s="7">
        <v>12453211.550000001</v>
      </c>
      <c r="C9" s="7"/>
      <c r="D9" s="7">
        <v>11458128.970000001</v>
      </c>
      <c r="E9" s="7"/>
      <c r="F9" s="7">
        <v>15200512.93</v>
      </c>
      <c r="G9" s="7"/>
      <c r="H9" s="7">
        <v>10763833.699999999</v>
      </c>
      <c r="I9" s="7"/>
      <c r="J9" s="7">
        <v>19098798.079999998</v>
      </c>
      <c r="K9" s="7"/>
      <c r="L9" s="7">
        <v>18621402.91</v>
      </c>
      <c r="M9" s="7"/>
      <c r="N9" s="7">
        <v>20584443.02</v>
      </c>
      <c r="O9" s="7">
        <v>18556001.079999998</v>
      </c>
      <c r="P9" s="7">
        <v>30020725.280000001</v>
      </c>
      <c r="Q9" s="7">
        <v>13686191.439999999</v>
      </c>
      <c r="R9" s="7">
        <v>34331347.329999998</v>
      </c>
      <c r="S9" s="7">
        <v>14492318.859999999</v>
      </c>
    </row>
    <row r="10" spans="1:19" hidden="1" x14ac:dyDescent="0.2">
      <c r="A10" s="3" t="s">
        <v>6</v>
      </c>
      <c r="B10" s="7">
        <v>16127043.08</v>
      </c>
      <c r="C10" s="7"/>
      <c r="D10" s="7">
        <v>15999694.18</v>
      </c>
      <c r="E10" s="7"/>
      <c r="F10" s="7">
        <v>23740636.039999999</v>
      </c>
      <c r="G10" s="7"/>
      <c r="H10" s="7">
        <v>17033047.739999998</v>
      </c>
      <c r="I10" s="7"/>
      <c r="J10" s="7">
        <v>27471307.43</v>
      </c>
      <c r="K10" s="7"/>
      <c r="L10" s="7">
        <v>26300804.390000001</v>
      </c>
      <c r="M10" s="7"/>
      <c r="N10" s="7">
        <v>34966265.32</v>
      </c>
      <c r="O10" s="7">
        <v>25552474.550000001</v>
      </c>
      <c r="P10" s="7">
        <v>50114513.939999998</v>
      </c>
      <c r="Q10" s="7">
        <v>19610153.550000001</v>
      </c>
      <c r="R10" s="7">
        <v>53973024.560000002</v>
      </c>
      <c r="S10" s="7">
        <v>20120606.699999999</v>
      </c>
    </row>
    <row r="11" spans="1:19" hidden="1" x14ac:dyDescent="0.2">
      <c r="A11" s="3" t="s">
        <v>7</v>
      </c>
      <c r="B11" s="7">
        <v>273478</v>
      </c>
      <c r="C11" s="7"/>
      <c r="D11" s="7">
        <v>296854</v>
      </c>
      <c r="E11" s="7"/>
      <c r="F11" s="7">
        <v>389122</v>
      </c>
      <c r="G11" s="7"/>
      <c r="H11" s="7">
        <v>409996</v>
      </c>
      <c r="I11" s="7"/>
      <c r="J11" s="7">
        <v>503674</v>
      </c>
      <c r="K11" s="7"/>
      <c r="L11" s="7">
        <v>522426</v>
      </c>
      <c r="M11" s="7"/>
      <c r="N11" s="7">
        <v>760922</v>
      </c>
      <c r="O11" s="7">
        <v>500307</v>
      </c>
      <c r="P11" s="7">
        <v>1484658</v>
      </c>
      <c r="Q11" s="7">
        <v>353856</v>
      </c>
      <c r="R11" s="7">
        <v>1408559</v>
      </c>
      <c r="S11" s="7">
        <v>373091</v>
      </c>
    </row>
    <row r="12" spans="1:19" hidden="1" x14ac:dyDescent="0.2">
      <c r="A12" s="3"/>
    </row>
    <row r="13" spans="1:19" hidden="1" x14ac:dyDescent="0.2">
      <c r="A13" s="2" t="s">
        <v>8</v>
      </c>
      <c r="B13">
        <v>1</v>
      </c>
      <c r="D13">
        <v>0</v>
      </c>
      <c r="F13">
        <v>3</v>
      </c>
      <c r="H13">
        <v>5</v>
      </c>
      <c r="J13">
        <v>0</v>
      </c>
      <c r="L13">
        <v>0</v>
      </c>
      <c r="N13">
        <v>0</v>
      </c>
      <c r="O13">
        <v>4</v>
      </c>
      <c r="P13">
        <v>1</v>
      </c>
      <c r="Q13">
        <v>4</v>
      </c>
      <c r="R13">
        <v>2</v>
      </c>
      <c r="S13">
        <v>1</v>
      </c>
    </row>
    <row r="14" spans="1:19" hidden="1" x14ac:dyDescent="0.2">
      <c r="A14" s="3" t="s">
        <v>2</v>
      </c>
      <c r="B14">
        <v>1</v>
      </c>
      <c r="D14">
        <v>0</v>
      </c>
      <c r="F14">
        <v>3</v>
      </c>
      <c r="H14">
        <v>5</v>
      </c>
      <c r="J14">
        <v>0</v>
      </c>
      <c r="L14">
        <v>0</v>
      </c>
      <c r="N14">
        <v>0</v>
      </c>
      <c r="O14">
        <v>4</v>
      </c>
      <c r="P14">
        <v>2</v>
      </c>
      <c r="Q14">
        <v>4</v>
      </c>
      <c r="R14">
        <v>2</v>
      </c>
      <c r="S14">
        <v>1</v>
      </c>
    </row>
    <row r="15" spans="1:19" hidden="1" x14ac:dyDescent="0.2">
      <c r="A15" s="3" t="s">
        <v>9</v>
      </c>
      <c r="B15" s="7">
        <v>598010.5</v>
      </c>
      <c r="C15" s="7"/>
      <c r="D15" s="7">
        <v>0</v>
      </c>
      <c r="E15" s="7"/>
      <c r="F15" s="7">
        <v>1185769.3999999999</v>
      </c>
      <c r="G15" s="7"/>
      <c r="H15" s="7">
        <v>903850.16</v>
      </c>
      <c r="I15" s="7"/>
      <c r="J15" s="7">
        <v>0</v>
      </c>
      <c r="K15" s="7"/>
      <c r="L15" s="7">
        <v>0</v>
      </c>
      <c r="M15" s="7"/>
      <c r="N15" s="7">
        <v>0</v>
      </c>
      <c r="O15" s="7">
        <v>563838.47</v>
      </c>
      <c r="P15" s="7">
        <v>0</v>
      </c>
      <c r="Q15" s="7">
        <v>208449.37</v>
      </c>
      <c r="R15" s="7">
        <v>234078.39</v>
      </c>
      <c r="S15" s="7">
        <v>109943.38</v>
      </c>
    </row>
    <row r="16" spans="1:19" hidden="1" x14ac:dyDescent="0.2">
      <c r="A16" s="3" t="s">
        <v>10</v>
      </c>
      <c r="B16" s="7">
        <v>1110590.94</v>
      </c>
      <c r="C16" s="7"/>
      <c r="D16" s="7">
        <v>0</v>
      </c>
      <c r="E16" s="7"/>
      <c r="F16" s="7">
        <v>1599250.94</v>
      </c>
      <c r="G16" s="7"/>
      <c r="H16" s="7">
        <v>1170391.99</v>
      </c>
      <c r="I16" s="7"/>
      <c r="J16" s="7">
        <v>0</v>
      </c>
      <c r="K16" s="7"/>
      <c r="L16" s="7">
        <v>0</v>
      </c>
      <c r="M16" s="7"/>
      <c r="N16" s="7">
        <v>0</v>
      </c>
      <c r="O16" s="7">
        <v>755201.83</v>
      </c>
      <c r="P16" s="7">
        <v>521123.44</v>
      </c>
      <c r="Q16" s="7">
        <v>406462.25</v>
      </c>
      <c r="R16" s="7">
        <v>372475.12</v>
      </c>
      <c r="S16" s="7">
        <v>136688.12</v>
      </c>
    </row>
    <row r="17" spans="1:19" hidden="1" x14ac:dyDescent="0.2">
      <c r="A17" s="3"/>
    </row>
    <row r="18" spans="1:19" hidden="1" x14ac:dyDescent="0.2">
      <c r="A18" s="2" t="s">
        <v>11</v>
      </c>
      <c r="B18">
        <f t="shared" ref="B18:D20" si="0">B3+B7+B13</f>
        <v>235</v>
      </c>
      <c r="D18">
        <f t="shared" si="0"/>
        <v>216</v>
      </c>
      <c r="F18">
        <f t="shared" ref="F18:H20" si="1">F3+F7+F13</f>
        <v>330</v>
      </c>
      <c r="H18">
        <f t="shared" si="1"/>
        <v>275</v>
      </c>
      <c r="J18">
        <f t="shared" ref="J18:O20" si="2">J3+J7+J13</f>
        <v>327</v>
      </c>
      <c r="L18">
        <f t="shared" si="2"/>
        <v>335</v>
      </c>
      <c r="N18">
        <f t="shared" si="2"/>
        <v>374</v>
      </c>
      <c r="O18">
        <f t="shared" si="2"/>
        <v>272</v>
      </c>
      <c r="P18">
        <f t="shared" ref="P18:S20" si="3">P3+P7+P13</f>
        <v>273</v>
      </c>
      <c r="Q18">
        <f t="shared" si="3"/>
        <v>315</v>
      </c>
      <c r="R18">
        <f t="shared" si="3"/>
        <v>332</v>
      </c>
      <c r="S18">
        <f t="shared" si="3"/>
        <v>314</v>
      </c>
    </row>
    <row r="19" spans="1:19" hidden="1" x14ac:dyDescent="0.2">
      <c r="A19" s="3" t="s">
        <v>12</v>
      </c>
      <c r="B19">
        <f t="shared" si="0"/>
        <v>262</v>
      </c>
      <c r="D19">
        <f t="shared" si="0"/>
        <v>228</v>
      </c>
      <c r="F19">
        <f t="shared" si="1"/>
        <v>363</v>
      </c>
      <c r="H19">
        <f t="shared" si="1"/>
        <v>327</v>
      </c>
      <c r="J19">
        <f t="shared" si="2"/>
        <v>378</v>
      </c>
      <c r="L19">
        <f t="shared" si="2"/>
        <v>368</v>
      </c>
      <c r="N19">
        <f t="shared" si="2"/>
        <v>409</v>
      </c>
      <c r="O19">
        <f t="shared" si="2"/>
        <v>310</v>
      </c>
      <c r="P19">
        <f t="shared" si="3"/>
        <v>306</v>
      </c>
      <c r="Q19">
        <f t="shared" si="3"/>
        <v>348</v>
      </c>
      <c r="R19">
        <f t="shared" si="3"/>
        <v>372</v>
      </c>
      <c r="S19">
        <f t="shared" si="3"/>
        <v>360</v>
      </c>
    </row>
    <row r="20" spans="1:19" hidden="1" x14ac:dyDescent="0.2">
      <c r="A20" s="3" t="s">
        <v>14</v>
      </c>
      <c r="B20" s="7">
        <f t="shared" si="0"/>
        <v>40555505.519999996</v>
      </c>
      <c r="C20" s="7"/>
      <c r="D20" s="7">
        <f t="shared" si="0"/>
        <v>35430842.600000001</v>
      </c>
      <c r="E20" s="7"/>
      <c r="F20" s="7">
        <f t="shared" si="1"/>
        <v>87406078.110000014</v>
      </c>
      <c r="G20" s="7"/>
      <c r="H20" s="7">
        <f t="shared" si="1"/>
        <v>52098499.179999992</v>
      </c>
      <c r="I20" s="7"/>
      <c r="J20" s="7">
        <f t="shared" si="2"/>
        <v>78092119.099999994</v>
      </c>
      <c r="K20" s="7"/>
      <c r="L20" s="7">
        <f t="shared" si="2"/>
        <v>61658963.049999997</v>
      </c>
      <c r="M20" s="7"/>
      <c r="N20" s="7">
        <f t="shared" si="2"/>
        <v>107137165.39</v>
      </c>
      <c r="O20" s="7">
        <f t="shared" si="2"/>
        <v>81456435.689999998</v>
      </c>
      <c r="P20" s="7">
        <f t="shared" si="3"/>
        <v>62479643.810000002</v>
      </c>
      <c r="Q20" s="7">
        <f t="shared" si="3"/>
        <v>98520337.480000004</v>
      </c>
      <c r="R20" s="7">
        <f t="shared" si="3"/>
        <v>83227589.040000007</v>
      </c>
      <c r="S20" s="7">
        <f t="shared" si="3"/>
        <v>77298601.00999999</v>
      </c>
    </row>
    <row r="21" spans="1:19" hidden="1" x14ac:dyDescent="0.2">
      <c r="A21" s="3" t="s">
        <v>13</v>
      </c>
      <c r="B21" s="7">
        <f t="shared" ref="B21:O21" si="4">B5+B10+B16</f>
        <v>44741917.489999995</v>
      </c>
      <c r="C21" s="7"/>
      <c r="D21" s="7">
        <f t="shared" si="4"/>
        <v>39972407.810000002</v>
      </c>
      <c r="E21" s="7"/>
      <c r="F21" s="7">
        <f t="shared" si="4"/>
        <v>96359682.75999999</v>
      </c>
      <c r="G21" s="7"/>
      <c r="H21" s="7">
        <f t="shared" si="4"/>
        <v>58634255.050000004</v>
      </c>
      <c r="I21" s="7"/>
      <c r="J21" s="7">
        <f t="shared" si="4"/>
        <v>86464628.450000003</v>
      </c>
      <c r="K21" s="7"/>
      <c r="L21" s="7">
        <f t="shared" si="4"/>
        <v>69338364.530000001</v>
      </c>
      <c r="M21" s="7"/>
      <c r="N21" s="7">
        <f t="shared" si="4"/>
        <v>121518987.69</v>
      </c>
      <c r="O21" s="7">
        <f t="shared" si="4"/>
        <v>88644272.519999996</v>
      </c>
      <c r="P21" s="7">
        <f>P5+P10+P16</f>
        <v>83094555.909999996</v>
      </c>
      <c r="Q21" s="7">
        <f>Q5+Q10+Q16</f>
        <v>104642312.47</v>
      </c>
      <c r="R21" s="7">
        <f>R5+R10+R16</f>
        <v>103007663</v>
      </c>
      <c r="S21" s="7">
        <f>S5+S10+S16</f>
        <v>82953633.590000004</v>
      </c>
    </row>
    <row r="22" spans="1:19" hidden="1" x14ac:dyDescent="0.2"/>
    <row r="23" spans="1:19" hidden="1" x14ac:dyDescent="0.2">
      <c r="A23" s="1" t="s">
        <v>15</v>
      </c>
    </row>
    <row r="24" spans="1:19" hidden="1" x14ac:dyDescent="0.2"/>
    <row r="25" spans="1:19" hidden="1" x14ac:dyDescent="0.2">
      <c r="A25" s="2" t="s">
        <v>1</v>
      </c>
      <c r="B25">
        <v>48</v>
      </c>
      <c r="D25">
        <v>48</v>
      </c>
      <c r="F25">
        <v>70</v>
      </c>
      <c r="H25">
        <v>75</v>
      </c>
      <c r="J25">
        <v>72</v>
      </c>
      <c r="L25">
        <v>91</v>
      </c>
      <c r="N25">
        <v>54</v>
      </c>
      <c r="O25">
        <v>47</v>
      </c>
      <c r="P25">
        <v>69</v>
      </c>
      <c r="Q25">
        <v>43</v>
      </c>
      <c r="R25">
        <v>80</v>
      </c>
      <c r="S25">
        <v>72</v>
      </c>
    </row>
    <row r="26" spans="1:19" hidden="1" x14ac:dyDescent="0.2">
      <c r="A26" s="3" t="s">
        <v>2</v>
      </c>
      <c r="B26">
        <v>55</v>
      </c>
      <c r="D26">
        <v>60</v>
      </c>
      <c r="F26">
        <v>73</v>
      </c>
      <c r="H26">
        <v>99</v>
      </c>
      <c r="J26">
        <v>74</v>
      </c>
      <c r="L26">
        <v>106</v>
      </c>
      <c r="N26">
        <v>57</v>
      </c>
      <c r="O26">
        <v>51</v>
      </c>
      <c r="P26">
        <v>92</v>
      </c>
      <c r="Q26">
        <v>50</v>
      </c>
      <c r="R26">
        <v>104</v>
      </c>
      <c r="S26">
        <v>91</v>
      </c>
    </row>
    <row r="27" spans="1:19" hidden="1" x14ac:dyDescent="0.2">
      <c r="A27" s="3" t="s">
        <v>3</v>
      </c>
      <c r="B27" s="7">
        <v>10377268.76</v>
      </c>
      <c r="C27" s="7"/>
      <c r="D27" s="7">
        <v>5434107.7999999998</v>
      </c>
      <c r="E27" s="7"/>
      <c r="F27" s="7">
        <v>11061143.939999999</v>
      </c>
      <c r="G27" s="7"/>
      <c r="H27" s="7">
        <v>6636464.2999999998</v>
      </c>
      <c r="I27" s="7"/>
      <c r="J27" s="7">
        <v>5963077.1399999997</v>
      </c>
      <c r="K27" s="7"/>
      <c r="L27" s="7">
        <v>14938997.609999999</v>
      </c>
      <c r="M27" s="7"/>
      <c r="N27" s="7">
        <v>8334559.5300000003</v>
      </c>
      <c r="O27" s="7">
        <v>3369848.98</v>
      </c>
      <c r="P27" s="7">
        <v>14343128.189999999</v>
      </c>
      <c r="Q27" s="7">
        <v>4524292.9000000004</v>
      </c>
      <c r="R27" s="7">
        <v>7964158.6299999999</v>
      </c>
      <c r="S27" s="7">
        <v>9648224.5600000005</v>
      </c>
    </row>
    <row r="28" spans="1:19" hidden="1" x14ac:dyDescent="0.2">
      <c r="A28" s="3"/>
    </row>
    <row r="29" spans="1:19" hidden="1" x14ac:dyDescent="0.2">
      <c r="A29" s="2" t="s">
        <v>4</v>
      </c>
      <c r="B29">
        <v>38</v>
      </c>
      <c r="D29">
        <v>32</v>
      </c>
      <c r="F29">
        <v>51</v>
      </c>
      <c r="H29">
        <v>47</v>
      </c>
      <c r="J29">
        <v>57</v>
      </c>
      <c r="L29">
        <v>51</v>
      </c>
      <c r="N29">
        <v>61</v>
      </c>
      <c r="O29">
        <v>32</v>
      </c>
      <c r="P29">
        <v>42</v>
      </c>
      <c r="Q29">
        <v>38</v>
      </c>
      <c r="R29">
        <v>48</v>
      </c>
      <c r="S29">
        <v>33</v>
      </c>
    </row>
    <row r="30" spans="1:19" hidden="1" x14ac:dyDescent="0.2">
      <c r="A30" s="3" t="s">
        <v>2</v>
      </c>
      <c r="B30">
        <v>65</v>
      </c>
      <c r="D30">
        <v>31</v>
      </c>
      <c r="F30">
        <v>48</v>
      </c>
      <c r="H30">
        <v>56</v>
      </c>
      <c r="J30">
        <v>84</v>
      </c>
      <c r="L30">
        <v>75</v>
      </c>
      <c r="N30">
        <v>74</v>
      </c>
      <c r="O30">
        <v>38</v>
      </c>
      <c r="P30">
        <v>55</v>
      </c>
      <c r="Q30">
        <v>36</v>
      </c>
      <c r="R30">
        <v>60</v>
      </c>
      <c r="S30">
        <v>36</v>
      </c>
    </row>
    <row r="31" spans="1:19" hidden="1" x14ac:dyDescent="0.2">
      <c r="A31" s="3" t="s">
        <v>5</v>
      </c>
      <c r="B31" s="7">
        <v>1523532.9</v>
      </c>
      <c r="C31" s="7"/>
      <c r="D31" s="7">
        <v>835022.54</v>
      </c>
      <c r="E31" s="7"/>
      <c r="F31" s="7">
        <v>862672.84</v>
      </c>
      <c r="G31" s="7"/>
      <c r="H31" s="7">
        <v>2383003.4900000002</v>
      </c>
      <c r="I31" s="7"/>
      <c r="J31" s="7">
        <v>2060510.09</v>
      </c>
      <c r="K31" s="7"/>
      <c r="L31" s="7">
        <v>5458251.9900000002</v>
      </c>
      <c r="M31" s="7"/>
      <c r="N31" s="7">
        <v>2878737.13</v>
      </c>
      <c r="O31" s="7">
        <v>1331712.8999999999</v>
      </c>
      <c r="P31" s="7">
        <v>2869920.72</v>
      </c>
      <c r="Q31" s="7">
        <v>1157919.2</v>
      </c>
      <c r="R31" s="7">
        <v>1979970.08</v>
      </c>
      <c r="S31" s="7">
        <v>1616422.36</v>
      </c>
    </row>
    <row r="32" spans="1:19" hidden="1" x14ac:dyDescent="0.2">
      <c r="A32" s="3" t="s">
        <v>6</v>
      </c>
      <c r="B32" s="7">
        <v>2588702.04</v>
      </c>
      <c r="C32" s="7"/>
      <c r="D32" s="7">
        <v>1249329.3600000001</v>
      </c>
      <c r="E32" s="7"/>
      <c r="F32" s="7">
        <v>1531419.43</v>
      </c>
      <c r="G32" s="7"/>
      <c r="H32" s="7">
        <v>4134133.73</v>
      </c>
      <c r="I32" s="7"/>
      <c r="J32" s="7">
        <v>3757727.1</v>
      </c>
      <c r="K32" s="7"/>
      <c r="L32" s="7">
        <v>7668544.9400000004</v>
      </c>
      <c r="M32" s="7"/>
      <c r="N32" s="7">
        <v>5144598.99</v>
      </c>
      <c r="O32" s="7">
        <v>2206658.75</v>
      </c>
      <c r="P32" s="7">
        <v>4479098.66</v>
      </c>
      <c r="Q32" s="7">
        <v>2227161.9700000002</v>
      </c>
      <c r="R32" s="7">
        <v>4373507.07</v>
      </c>
      <c r="S32" s="7">
        <v>2384353.33</v>
      </c>
    </row>
    <row r="33" spans="1:20" hidden="1" x14ac:dyDescent="0.2">
      <c r="A33" s="3" t="s">
        <v>7</v>
      </c>
      <c r="B33" s="7">
        <v>52215.9</v>
      </c>
      <c r="C33" s="7"/>
      <c r="D33" s="7">
        <v>22666.18</v>
      </c>
      <c r="E33" s="7"/>
      <c r="F33" s="7">
        <v>23056.78</v>
      </c>
      <c r="G33" s="7"/>
      <c r="H33" s="7">
        <v>152432.17000000001</v>
      </c>
      <c r="I33" s="7"/>
      <c r="J33" s="7">
        <v>112894.5</v>
      </c>
      <c r="K33" s="7"/>
      <c r="L33" s="7">
        <v>216032.83</v>
      </c>
      <c r="M33" s="7"/>
      <c r="N33" s="7">
        <v>168321.55</v>
      </c>
      <c r="O33" s="7">
        <v>69392.320000000007</v>
      </c>
      <c r="P33" s="7">
        <v>139774.22</v>
      </c>
      <c r="Q33" s="7">
        <v>73689.100000000006</v>
      </c>
      <c r="R33" s="7">
        <v>220344.07</v>
      </c>
      <c r="S33" s="7">
        <v>44145.01</v>
      </c>
    </row>
    <row r="34" spans="1:20" hidden="1" x14ac:dyDescent="0.2">
      <c r="A34" s="3"/>
    </row>
    <row r="35" spans="1:20" hidden="1" x14ac:dyDescent="0.2">
      <c r="A35" s="2" t="s">
        <v>8</v>
      </c>
      <c r="B35">
        <v>0</v>
      </c>
      <c r="D35">
        <v>0</v>
      </c>
      <c r="F35">
        <v>0</v>
      </c>
      <c r="H35">
        <v>0</v>
      </c>
      <c r="J35">
        <v>0</v>
      </c>
      <c r="L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</row>
    <row r="36" spans="1:20" hidden="1" x14ac:dyDescent="0.2">
      <c r="A36" s="3" t="s">
        <v>2</v>
      </c>
      <c r="B36">
        <v>0</v>
      </c>
      <c r="D36">
        <v>0</v>
      </c>
      <c r="F36">
        <v>0</v>
      </c>
      <c r="H36">
        <v>0</v>
      </c>
      <c r="J36">
        <v>0</v>
      </c>
      <c r="L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</row>
    <row r="37" spans="1:20" hidden="1" x14ac:dyDescent="0.2">
      <c r="A37" s="3" t="s">
        <v>9</v>
      </c>
      <c r="B37" s="7">
        <v>0</v>
      </c>
      <c r="C37" s="7"/>
      <c r="D37" s="7">
        <v>0</v>
      </c>
      <c r="E37" s="7"/>
      <c r="F37" s="7">
        <v>0</v>
      </c>
      <c r="G37" s="7"/>
      <c r="H37" s="7">
        <v>0</v>
      </c>
      <c r="I37" s="7"/>
      <c r="J37" s="7">
        <v>0</v>
      </c>
      <c r="K37" s="7"/>
      <c r="L37" s="7">
        <v>0</v>
      </c>
      <c r="M37" s="7"/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</row>
    <row r="38" spans="1:20" hidden="1" x14ac:dyDescent="0.2">
      <c r="A38" s="3" t="s">
        <v>10</v>
      </c>
      <c r="B38" s="7">
        <v>0</v>
      </c>
      <c r="C38" s="7"/>
      <c r="D38" s="7">
        <v>0</v>
      </c>
      <c r="E38" s="7"/>
      <c r="F38" s="7">
        <v>0</v>
      </c>
      <c r="G38" s="7"/>
      <c r="H38" s="7">
        <v>0</v>
      </c>
      <c r="I38" s="7"/>
      <c r="J38" s="7">
        <v>0</v>
      </c>
      <c r="K38" s="7"/>
      <c r="L38" s="7">
        <v>0</v>
      </c>
      <c r="M38" s="7"/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</row>
    <row r="39" spans="1:20" hidden="1" x14ac:dyDescent="0.2">
      <c r="A39" s="3"/>
    </row>
    <row r="40" spans="1:20" hidden="1" x14ac:dyDescent="0.2">
      <c r="A40" s="2" t="s">
        <v>11</v>
      </c>
      <c r="B40">
        <f t="shared" ref="B40:O40" si="5">B25+B29+B36</f>
        <v>86</v>
      </c>
      <c r="D40">
        <f t="shared" si="5"/>
        <v>80</v>
      </c>
      <c r="F40">
        <f t="shared" si="5"/>
        <v>121</v>
      </c>
      <c r="H40">
        <f t="shared" si="5"/>
        <v>122</v>
      </c>
      <c r="J40">
        <f t="shared" si="5"/>
        <v>129</v>
      </c>
      <c r="L40">
        <f t="shared" si="5"/>
        <v>142</v>
      </c>
      <c r="N40">
        <f t="shared" si="5"/>
        <v>115</v>
      </c>
      <c r="O40">
        <f t="shared" si="5"/>
        <v>79</v>
      </c>
      <c r="P40">
        <f>P25+P29+P36</f>
        <v>111</v>
      </c>
      <c r="Q40">
        <f>Q25+Q29+Q36</f>
        <v>81</v>
      </c>
      <c r="R40">
        <f>R25+R29+R36</f>
        <v>128</v>
      </c>
      <c r="S40">
        <f>S25+S29+S36</f>
        <v>105</v>
      </c>
    </row>
    <row r="41" spans="1:20" hidden="1" x14ac:dyDescent="0.2">
      <c r="A41" s="3" t="s">
        <v>12</v>
      </c>
      <c r="B41">
        <f t="shared" ref="B41:F42" si="6">B26+B30+B36</f>
        <v>120</v>
      </c>
      <c r="D41">
        <f t="shared" si="6"/>
        <v>91</v>
      </c>
      <c r="F41">
        <f t="shared" si="6"/>
        <v>121</v>
      </c>
      <c r="H41">
        <f t="shared" ref="H41:O42" si="7">H26+H30+H36</f>
        <v>155</v>
      </c>
      <c r="J41">
        <f t="shared" si="7"/>
        <v>158</v>
      </c>
      <c r="L41">
        <f t="shared" si="7"/>
        <v>181</v>
      </c>
      <c r="N41">
        <f t="shared" si="7"/>
        <v>131</v>
      </c>
      <c r="O41">
        <f t="shared" si="7"/>
        <v>89</v>
      </c>
      <c r="P41">
        <f t="shared" ref="P41:S42" si="8">P26+P30+P36</f>
        <v>147</v>
      </c>
      <c r="Q41">
        <f t="shared" si="8"/>
        <v>86</v>
      </c>
      <c r="R41">
        <f t="shared" si="8"/>
        <v>164</v>
      </c>
      <c r="S41">
        <f t="shared" si="8"/>
        <v>127</v>
      </c>
    </row>
    <row r="42" spans="1:20" hidden="1" x14ac:dyDescent="0.2">
      <c r="A42" s="3" t="s">
        <v>14</v>
      </c>
      <c r="B42" s="7">
        <f t="shared" si="6"/>
        <v>11900801.66</v>
      </c>
      <c r="C42" s="7"/>
      <c r="D42" s="7">
        <f t="shared" si="6"/>
        <v>6269130.3399999999</v>
      </c>
      <c r="E42" s="7"/>
      <c r="F42" s="7">
        <f t="shared" si="6"/>
        <v>11923816.779999999</v>
      </c>
      <c r="G42" s="7"/>
      <c r="H42" s="7">
        <f t="shared" si="7"/>
        <v>9019467.7899999991</v>
      </c>
      <c r="I42" s="7"/>
      <c r="J42" s="7">
        <f t="shared" si="7"/>
        <v>8023587.2299999995</v>
      </c>
      <c r="K42" s="7"/>
      <c r="L42" s="7">
        <f t="shared" si="7"/>
        <v>20397249.600000001</v>
      </c>
      <c r="M42" s="7"/>
      <c r="N42" s="7">
        <f t="shared" si="7"/>
        <v>11213296.66</v>
      </c>
      <c r="O42" s="7">
        <f t="shared" si="7"/>
        <v>4701561.88</v>
      </c>
      <c r="P42" s="7">
        <f t="shared" si="8"/>
        <v>17213048.91</v>
      </c>
      <c r="Q42" s="7">
        <f t="shared" si="8"/>
        <v>5682212.1000000006</v>
      </c>
      <c r="R42" s="7">
        <f t="shared" si="8"/>
        <v>9944128.7100000009</v>
      </c>
      <c r="S42" s="7">
        <f t="shared" si="8"/>
        <v>11264646.92</v>
      </c>
    </row>
    <row r="43" spans="1:20" hidden="1" x14ac:dyDescent="0.2">
      <c r="A43" s="3" t="s">
        <v>13</v>
      </c>
      <c r="B43" s="7">
        <f t="shared" ref="B43:O43" si="9">B27+B32+B38</f>
        <v>12965970.800000001</v>
      </c>
      <c r="C43" s="7"/>
      <c r="D43" s="7">
        <f t="shared" si="9"/>
        <v>6683437.1600000001</v>
      </c>
      <c r="E43" s="7"/>
      <c r="F43" s="7">
        <f t="shared" si="9"/>
        <v>12592563.369999999</v>
      </c>
      <c r="G43" s="7"/>
      <c r="H43" s="7">
        <f t="shared" si="9"/>
        <v>10770598.029999999</v>
      </c>
      <c r="I43" s="7"/>
      <c r="J43" s="7">
        <f t="shared" si="9"/>
        <v>9720804.2400000002</v>
      </c>
      <c r="K43" s="7"/>
      <c r="L43" s="7">
        <f t="shared" si="9"/>
        <v>22607542.550000001</v>
      </c>
      <c r="M43" s="7"/>
      <c r="N43" s="7">
        <f t="shared" si="9"/>
        <v>13479158.52</v>
      </c>
      <c r="O43" s="7">
        <f t="shared" si="9"/>
        <v>5576507.7300000004</v>
      </c>
      <c r="P43" s="7">
        <f>P27+P32+P38</f>
        <v>18822226.850000001</v>
      </c>
      <c r="Q43" s="7">
        <f>Q27+Q32+Q38</f>
        <v>6751454.870000001</v>
      </c>
      <c r="R43" s="7">
        <f>R27+R32+R38</f>
        <v>12337665.699999999</v>
      </c>
      <c r="S43" s="7">
        <f>S27+S32+S38</f>
        <v>12032577.890000001</v>
      </c>
    </row>
    <row r="44" spans="1:20" hidden="1" x14ac:dyDescent="0.2"/>
    <row r="45" spans="1:20" x14ac:dyDescent="0.2">
      <c r="A45" s="1" t="s">
        <v>17</v>
      </c>
      <c r="B45" s="4" t="s">
        <v>34</v>
      </c>
      <c r="C45" s="8" t="s">
        <v>35</v>
      </c>
      <c r="D45" s="1" t="s">
        <v>36</v>
      </c>
      <c r="E45" s="11" t="s">
        <v>37</v>
      </c>
      <c r="F45" s="1" t="s">
        <v>38</v>
      </c>
      <c r="G45" s="11" t="s">
        <v>40</v>
      </c>
      <c r="H45" s="1" t="s">
        <v>39</v>
      </c>
      <c r="I45" s="11" t="s">
        <v>41</v>
      </c>
      <c r="J45" s="1" t="s">
        <v>42</v>
      </c>
      <c r="K45" s="11" t="s">
        <v>43</v>
      </c>
      <c r="L45" s="1" t="s">
        <v>44</v>
      </c>
      <c r="M45" s="11" t="s">
        <v>45</v>
      </c>
      <c r="N45" s="1" t="s">
        <v>23</v>
      </c>
      <c r="O45" s="1" t="s">
        <v>24</v>
      </c>
      <c r="P45" s="1" t="s">
        <v>25</v>
      </c>
      <c r="Q45" s="1" t="s">
        <v>28</v>
      </c>
      <c r="R45" s="1" t="s">
        <v>26</v>
      </c>
      <c r="S45" s="1" t="s">
        <v>27</v>
      </c>
      <c r="T45" s="1" t="s">
        <v>30</v>
      </c>
    </row>
    <row r="46" spans="1:20" hidden="1" x14ac:dyDescent="0.2"/>
    <row r="47" spans="1:20" hidden="1" x14ac:dyDescent="0.2">
      <c r="A47" s="2" t="s">
        <v>1</v>
      </c>
      <c r="B47">
        <f t="shared" ref="B47:D49" si="10">B3+B25</f>
        <v>161</v>
      </c>
      <c r="D47">
        <f t="shared" si="10"/>
        <v>165</v>
      </c>
      <c r="F47">
        <f t="shared" ref="F47:H49" si="11">F3+F25</f>
        <v>262</v>
      </c>
      <c r="H47">
        <f t="shared" si="11"/>
        <v>239</v>
      </c>
      <c r="J47">
        <f t="shared" ref="J47:O49" si="12">J3+J25</f>
        <v>260</v>
      </c>
      <c r="L47">
        <f t="shared" si="12"/>
        <v>271</v>
      </c>
      <c r="N47">
        <f t="shared" si="12"/>
        <v>258</v>
      </c>
      <c r="O47">
        <f t="shared" si="12"/>
        <v>196</v>
      </c>
      <c r="P47">
        <f t="shared" ref="P47:S49" si="13">P3+P25</f>
        <v>237</v>
      </c>
      <c r="Q47">
        <f t="shared" si="13"/>
        <v>228</v>
      </c>
      <c r="R47">
        <f t="shared" si="13"/>
        <v>271</v>
      </c>
      <c r="S47">
        <f t="shared" si="13"/>
        <v>269</v>
      </c>
      <c r="T47">
        <f>SUM(B47:S47)</f>
        <v>2817</v>
      </c>
    </row>
    <row r="48" spans="1:20" hidden="1" x14ac:dyDescent="0.2">
      <c r="A48" s="3" t="s">
        <v>2</v>
      </c>
      <c r="B48">
        <f t="shared" si="10"/>
        <v>185</v>
      </c>
      <c r="D48">
        <f t="shared" si="10"/>
        <v>186</v>
      </c>
      <c r="F48">
        <f t="shared" si="11"/>
        <v>282</v>
      </c>
      <c r="H48">
        <f t="shared" si="11"/>
        <v>304</v>
      </c>
      <c r="J48">
        <f t="shared" si="12"/>
        <v>284</v>
      </c>
      <c r="L48">
        <f t="shared" si="12"/>
        <v>301</v>
      </c>
      <c r="N48">
        <f t="shared" si="12"/>
        <v>288</v>
      </c>
      <c r="O48">
        <f t="shared" si="12"/>
        <v>224</v>
      </c>
      <c r="P48">
        <f t="shared" si="13"/>
        <v>274</v>
      </c>
      <c r="Q48">
        <f t="shared" si="13"/>
        <v>255</v>
      </c>
      <c r="R48">
        <f t="shared" si="13"/>
        <v>317</v>
      </c>
      <c r="S48">
        <f t="shared" si="13"/>
        <v>316</v>
      </c>
      <c r="T48">
        <f t="shared" ref="T48:T65" si="14">SUM(B48:S48)</f>
        <v>3216</v>
      </c>
    </row>
    <row r="49" spans="1:20" hidden="1" x14ac:dyDescent="0.2">
      <c r="A49" s="3" t="s">
        <v>3</v>
      </c>
      <c r="B49" s="7">
        <f t="shared" si="10"/>
        <v>37881552.229999997</v>
      </c>
      <c r="C49" s="7"/>
      <c r="D49" s="7">
        <f t="shared" si="10"/>
        <v>29406821.43</v>
      </c>
      <c r="E49" s="7"/>
      <c r="F49" s="7">
        <f t="shared" si="11"/>
        <v>82080939.719999999</v>
      </c>
      <c r="G49" s="7"/>
      <c r="H49" s="7">
        <f t="shared" si="11"/>
        <v>47067279.619999997</v>
      </c>
      <c r="I49" s="7"/>
      <c r="J49" s="7">
        <f t="shared" si="12"/>
        <v>64956398.160000004</v>
      </c>
      <c r="K49" s="7"/>
      <c r="L49" s="7">
        <f t="shared" si="12"/>
        <v>57976557.75</v>
      </c>
      <c r="M49" s="7"/>
      <c r="N49" s="7">
        <f t="shared" si="12"/>
        <v>94887281.900000006</v>
      </c>
      <c r="O49" s="7">
        <f t="shared" si="12"/>
        <v>65706445.119999997</v>
      </c>
      <c r="P49" s="7">
        <f t="shared" si="13"/>
        <v>46802046.719999999</v>
      </c>
      <c r="Q49" s="7">
        <f t="shared" si="13"/>
        <v>89149989.570000008</v>
      </c>
      <c r="R49" s="7">
        <f t="shared" si="13"/>
        <v>56626321.950000003</v>
      </c>
      <c r="S49" s="7">
        <f t="shared" si="13"/>
        <v>72344563.329999998</v>
      </c>
      <c r="T49" s="7">
        <f t="shared" si="14"/>
        <v>744886197.50000012</v>
      </c>
    </row>
    <row r="50" spans="1:20" hidden="1" x14ac:dyDescent="0.2">
      <c r="A50" s="3"/>
      <c r="B50" s="7"/>
      <c r="C50" s="7"/>
    </row>
    <row r="51" spans="1:20" hidden="1" x14ac:dyDescent="0.2">
      <c r="A51" s="2" t="s">
        <v>4</v>
      </c>
      <c r="B51">
        <f t="shared" ref="B51:D55" si="15">B7+B29</f>
        <v>159</v>
      </c>
      <c r="D51">
        <f t="shared" si="15"/>
        <v>131</v>
      </c>
      <c r="F51">
        <f t="shared" ref="F51:H55" si="16">F7+F29</f>
        <v>186</v>
      </c>
      <c r="H51">
        <f t="shared" si="16"/>
        <v>153</v>
      </c>
      <c r="J51">
        <f t="shared" ref="J51:O55" si="17">J7+J29</f>
        <v>196</v>
      </c>
      <c r="L51">
        <f t="shared" si="17"/>
        <v>206</v>
      </c>
      <c r="N51">
        <f t="shared" si="17"/>
        <v>231</v>
      </c>
      <c r="O51">
        <f t="shared" si="17"/>
        <v>151</v>
      </c>
      <c r="P51">
        <f t="shared" ref="P51:S55" si="18">P7+P29</f>
        <v>146</v>
      </c>
      <c r="Q51">
        <f t="shared" si="18"/>
        <v>164</v>
      </c>
      <c r="R51">
        <f t="shared" si="18"/>
        <v>187</v>
      </c>
      <c r="S51">
        <f t="shared" si="18"/>
        <v>149</v>
      </c>
      <c r="T51">
        <f t="shared" si="14"/>
        <v>2059</v>
      </c>
    </row>
    <row r="52" spans="1:20" hidden="1" x14ac:dyDescent="0.2">
      <c r="A52" s="3" t="s">
        <v>2</v>
      </c>
      <c r="B52">
        <f t="shared" si="15"/>
        <v>196</v>
      </c>
      <c r="D52">
        <f t="shared" si="15"/>
        <v>133</v>
      </c>
      <c r="F52">
        <f t="shared" si="16"/>
        <v>199</v>
      </c>
      <c r="H52">
        <f t="shared" si="16"/>
        <v>173</v>
      </c>
      <c r="J52">
        <f t="shared" si="17"/>
        <v>252</v>
      </c>
      <c r="L52">
        <f t="shared" si="17"/>
        <v>248</v>
      </c>
      <c r="N52">
        <f t="shared" si="17"/>
        <v>252</v>
      </c>
      <c r="O52">
        <f t="shared" si="17"/>
        <v>171</v>
      </c>
      <c r="P52">
        <f t="shared" si="18"/>
        <v>177</v>
      </c>
      <c r="Q52">
        <f t="shared" si="18"/>
        <v>175</v>
      </c>
      <c r="R52">
        <f t="shared" si="18"/>
        <v>217</v>
      </c>
      <c r="S52">
        <f t="shared" si="18"/>
        <v>170</v>
      </c>
      <c r="T52">
        <f t="shared" si="14"/>
        <v>2363</v>
      </c>
    </row>
    <row r="53" spans="1:20" hidden="1" x14ac:dyDescent="0.2">
      <c r="A53" s="3" t="s">
        <v>5</v>
      </c>
      <c r="B53" s="7">
        <f t="shared" si="15"/>
        <v>13976744.450000001</v>
      </c>
      <c r="C53" s="7"/>
      <c r="D53" s="7">
        <f t="shared" si="15"/>
        <v>12293151.510000002</v>
      </c>
      <c r="E53" s="7"/>
      <c r="F53" s="7">
        <f t="shared" si="16"/>
        <v>16063185.77</v>
      </c>
      <c r="G53" s="7"/>
      <c r="H53" s="7">
        <f t="shared" si="16"/>
        <v>13146837.189999999</v>
      </c>
      <c r="I53" s="7"/>
      <c r="J53" s="7">
        <f t="shared" si="17"/>
        <v>21159308.169999998</v>
      </c>
      <c r="K53" s="7"/>
      <c r="L53" s="7">
        <f t="shared" si="17"/>
        <v>24079654.899999999</v>
      </c>
      <c r="M53" s="7"/>
      <c r="N53" s="7">
        <f t="shared" si="17"/>
        <v>23463180.149999999</v>
      </c>
      <c r="O53" s="7">
        <f t="shared" si="17"/>
        <v>19887713.979999997</v>
      </c>
      <c r="P53" s="7">
        <f t="shared" si="18"/>
        <v>32890646</v>
      </c>
      <c r="Q53" s="7">
        <f t="shared" si="18"/>
        <v>14844110.639999999</v>
      </c>
      <c r="R53" s="7">
        <f t="shared" si="18"/>
        <v>36311317.409999996</v>
      </c>
      <c r="S53" s="7">
        <f t="shared" si="18"/>
        <v>16108741.219999999</v>
      </c>
      <c r="T53" s="7">
        <f t="shared" si="14"/>
        <v>244224591.38999999</v>
      </c>
    </row>
    <row r="54" spans="1:20" hidden="1" x14ac:dyDescent="0.2">
      <c r="A54" s="3" t="s">
        <v>6</v>
      </c>
      <c r="B54" s="7">
        <f t="shared" si="15"/>
        <v>18715745.120000001</v>
      </c>
      <c r="C54" s="7"/>
      <c r="D54" s="7">
        <f t="shared" si="15"/>
        <v>17249023.539999999</v>
      </c>
      <c r="E54" s="7"/>
      <c r="F54" s="7">
        <f t="shared" si="16"/>
        <v>25272055.469999999</v>
      </c>
      <c r="G54" s="7"/>
      <c r="H54" s="7">
        <f t="shared" si="16"/>
        <v>21167181.469999999</v>
      </c>
      <c r="I54" s="7"/>
      <c r="J54" s="7">
        <f t="shared" si="17"/>
        <v>31229034.530000001</v>
      </c>
      <c r="K54" s="7"/>
      <c r="L54" s="7">
        <f t="shared" si="17"/>
        <v>33969349.329999998</v>
      </c>
      <c r="M54" s="7"/>
      <c r="N54" s="7">
        <f t="shared" si="17"/>
        <v>40110864.310000002</v>
      </c>
      <c r="O54" s="7">
        <f t="shared" si="17"/>
        <v>27759133.300000001</v>
      </c>
      <c r="P54" s="7">
        <f t="shared" si="18"/>
        <v>54593612.599999994</v>
      </c>
      <c r="Q54" s="7">
        <f t="shared" si="18"/>
        <v>21837315.52</v>
      </c>
      <c r="R54" s="7">
        <f t="shared" si="18"/>
        <v>58346531.630000003</v>
      </c>
      <c r="S54" s="7">
        <f t="shared" si="18"/>
        <v>22504960.030000001</v>
      </c>
      <c r="T54" s="7">
        <f t="shared" si="14"/>
        <v>372754806.8499999</v>
      </c>
    </row>
    <row r="55" spans="1:20" hidden="1" x14ac:dyDescent="0.2">
      <c r="A55" s="3" t="s">
        <v>7</v>
      </c>
      <c r="B55" s="7">
        <f t="shared" si="15"/>
        <v>325693.90000000002</v>
      </c>
      <c r="C55" s="7"/>
      <c r="D55" s="7">
        <f t="shared" si="15"/>
        <v>319520.18</v>
      </c>
      <c r="E55" s="7"/>
      <c r="F55" s="7">
        <f t="shared" si="16"/>
        <v>412178.78</v>
      </c>
      <c r="G55" s="7"/>
      <c r="H55" s="7">
        <f t="shared" si="16"/>
        <v>562428.17000000004</v>
      </c>
      <c r="I55" s="7"/>
      <c r="J55" s="7">
        <f t="shared" si="17"/>
        <v>616568.5</v>
      </c>
      <c r="K55" s="7"/>
      <c r="L55" s="7">
        <f t="shared" si="17"/>
        <v>738458.83</v>
      </c>
      <c r="M55" s="7"/>
      <c r="N55" s="7">
        <f t="shared" si="17"/>
        <v>929243.55</v>
      </c>
      <c r="O55" s="7">
        <f t="shared" si="17"/>
        <v>569699.32000000007</v>
      </c>
      <c r="P55" s="7">
        <f t="shared" si="18"/>
        <v>1624432.22</v>
      </c>
      <c r="Q55" s="7">
        <f t="shared" si="18"/>
        <v>427545.1</v>
      </c>
      <c r="R55" s="7">
        <f t="shared" si="18"/>
        <v>1628903.07</v>
      </c>
      <c r="S55" s="7">
        <f t="shared" si="18"/>
        <v>417236.01</v>
      </c>
      <c r="T55" s="7">
        <f t="shared" si="14"/>
        <v>8571907.6300000008</v>
      </c>
    </row>
    <row r="56" spans="1:20" hidden="1" x14ac:dyDescent="0.2">
      <c r="A56" s="3"/>
    </row>
    <row r="57" spans="1:20" hidden="1" x14ac:dyDescent="0.2">
      <c r="A57" s="2" t="s">
        <v>8</v>
      </c>
      <c r="B57">
        <f t="shared" ref="B57:D60" si="19">B13+B35</f>
        <v>1</v>
      </c>
      <c r="D57">
        <f t="shared" si="19"/>
        <v>0</v>
      </c>
      <c r="F57">
        <f t="shared" ref="F57:H60" si="20">F13+F35</f>
        <v>3</v>
      </c>
      <c r="H57">
        <f t="shared" si="20"/>
        <v>5</v>
      </c>
      <c r="J57">
        <f t="shared" ref="J57:O60" si="21">J13+J35</f>
        <v>0</v>
      </c>
      <c r="L57">
        <f t="shared" si="21"/>
        <v>0</v>
      </c>
      <c r="N57">
        <f t="shared" si="21"/>
        <v>0</v>
      </c>
      <c r="O57">
        <f t="shared" si="21"/>
        <v>4</v>
      </c>
      <c r="P57">
        <f t="shared" ref="P57:S60" si="22">P13+P35</f>
        <v>1</v>
      </c>
      <c r="Q57">
        <f t="shared" si="22"/>
        <v>4</v>
      </c>
      <c r="R57">
        <f t="shared" si="22"/>
        <v>2</v>
      </c>
      <c r="S57">
        <f t="shared" si="22"/>
        <v>1</v>
      </c>
      <c r="T57">
        <f t="shared" si="14"/>
        <v>21</v>
      </c>
    </row>
    <row r="58" spans="1:20" hidden="1" x14ac:dyDescent="0.2">
      <c r="A58" s="3" t="s">
        <v>2</v>
      </c>
      <c r="B58">
        <f t="shared" si="19"/>
        <v>1</v>
      </c>
      <c r="D58">
        <f t="shared" si="19"/>
        <v>0</v>
      </c>
      <c r="F58">
        <f t="shared" si="20"/>
        <v>3</v>
      </c>
      <c r="H58">
        <f t="shared" si="20"/>
        <v>5</v>
      </c>
      <c r="J58">
        <f t="shared" si="21"/>
        <v>0</v>
      </c>
      <c r="L58">
        <f t="shared" si="21"/>
        <v>0</v>
      </c>
      <c r="N58">
        <f t="shared" si="21"/>
        <v>0</v>
      </c>
      <c r="O58">
        <f t="shared" si="21"/>
        <v>4</v>
      </c>
      <c r="P58">
        <f t="shared" si="22"/>
        <v>2</v>
      </c>
      <c r="Q58">
        <f t="shared" si="22"/>
        <v>4</v>
      </c>
      <c r="R58">
        <f t="shared" si="22"/>
        <v>2</v>
      </c>
      <c r="S58">
        <f t="shared" si="22"/>
        <v>1</v>
      </c>
      <c r="T58">
        <f t="shared" si="14"/>
        <v>22</v>
      </c>
    </row>
    <row r="59" spans="1:20" hidden="1" x14ac:dyDescent="0.2">
      <c r="A59" s="3" t="s">
        <v>9</v>
      </c>
      <c r="B59" s="7">
        <f t="shared" si="19"/>
        <v>598010.5</v>
      </c>
      <c r="C59" s="7"/>
      <c r="D59" s="5">
        <f t="shared" si="19"/>
        <v>0</v>
      </c>
      <c r="E59" s="5"/>
      <c r="F59" s="7">
        <f t="shared" si="20"/>
        <v>1185769.3999999999</v>
      </c>
      <c r="G59" s="7"/>
      <c r="H59" s="7">
        <f t="shared" si="20"/>
        <v>903850.16</v>
      </c>
      <c r="I59" s="7"/>
      <c r="J59" s="7">
        <f t="shared" si="21"/>
        <v>0</v>
      </c>
      <c r="K59" s="7"/>
      <c r="L59" s="7">
        <f t="shared" si="21"/>
        <v>0</v>
      </c>
      <c r="M59" s="7"/>
      <c r="N59" s="7">
        <f t="shared" si="21"/>
        <v>0</v>
      </c>
      <c r="O59" s="7">
        <f t="shared" si="21"/>
        <v>563838.47</v>
      </c>
      <c r="P59" s="7">
        <f t="shared" si="22"/>
        <v>0</v>
      </c>
      <c r="Q59" s="7">
        <f t="shared" si="22"/>
        <v>208449.37</v>
      </c>
      <c r="R59" s="7">
        <f t="shared" si="22"/>
        <v>234078.39</v>
      </c>
      <c r="S59" s="7">
        <f t="shared" si="22"/>
        <v>109943.38</v>
      </c>
      <c r="T59" s="7">
        <f t="shared" si="14"/>
        <v>3803939.6700000004</v>
      </c>
    </row>
    <row r="60" spans="1:20" hidden="1" x14ac:dyDescent="0.2">
      <c r="A60" s="3" t="s">
        <v>10</v>
      </c>
      <c r="B60" s="7">
        <f t="shared" si="19"/>
        <v>1110590.94</v>
      </c>
      <c r="C60" s="7"/>
      <c r="D60" s="5">
        <f t="shared" si="19"/>
        <v>0</v>
      </c>
      <c r="E60" s="5"/>
      <c r="F60" s="7">
        <f t="shared" si="20"/>
        <v>1599250.94</v>
      </c>
      <c r="G60" s="7"/>
      <c r="H60" s="7">
        <f t="shared" si="20"/>
        <v>1170391.99</v>
      </c>
      <c r="I60" s="7"/>
      <c r="J60" s="7">
        <f t="shared" si="21"/>
        <v>0</v>
      </c>
      <c r="K60" s="7"/>
      <c r="L60" s="7">
        <f t="shared" si="21"/>
        <v>0</v>
      </c>
      <c r="M60" s="7"/>
      <c r="N60" s="7">
        <f t="shared" si="21"/>
        <v>0</v>
      </c>
      <c r="O60" s="7">
        <f t="shared" si="21"/>
        <v>755201.83</v>
      </c>
      <c r="P60" s="7">
        <f t="shared" si="22"/>
        <v>521123.44</v>
      </c>
      <c r="Q60" s="7">
        <f t="shared" si="22"/>
        <v>406462.25</v>
      </c>
      <c r="R60" s="7">
        <f t="shared" si="22"/>
        <v>372475.12</v>
      </c>
      <c r="S60" s="7">
        <f t="shared" si="22"/>
        <v>136688.12</v>
      </c>
      <c r="T60" s="7">
        <f t="shared" si="14"/>
        <v>6072184.6300000008</v>
      </c>
    </row>
    <row r="61" spans="1:20" hidden="1" x14ac:dyDescent="0.2">
      <c r="A61" s="3"/>
    </row>
    <row r="62" spans="1:20" x14ac:dyDescent="0.2">
      <c r="A62" s="2" t="s">
        <v>11</v>
      </c>
      <c r="B62">
        <f t="shared" ref="B62:D65" si="23">B18+B40</f>
        <v>321</v>
      </c>
      <c r="C62" s="12">
        <v>204</v>
      </c>
      <c r="D62">
        <f t="shared" si="23"/>
        <v>296</v>
      </c>
      <c r="E62" s="12">
        <v>276</v>
      </c>
      <c r="F62">
        <f t="shared" ref="F62:H65" si="24">F18+F40</f>
        <v>451</v>
      </c>
      <c r="G62" s="12">
        <v>249</v>
      </c>
      <c r="H62">
        <f t="shared" si="24"/>
        <v>397</v>
      </c>
      <c r="I62" s="12">
        <v>263</v>
      </c>
      <c r="J62">
        <f t="shared" ref="J62:O65" si="25">J18+J40</f>
        <v>456</v>
      </c>
      <c r="K62" s="12">
        <v>278</v>
      </c>
      <c r="L62">
        <f t="shared" si="25"/>
        <v>477</v>
      </c>
      <c r="M62" s="12">
        <v>249</v>
      </c>
      <c r="N62">
        <f t="shared" si="25"/>
        <v>489</v>
      </c>
      <c r="O62">
        <f t="shared" si="25"/>
        <v>351</v>
      </c>
      <c r="P62">
        <f t="shared" ref="P62:S65" si="26">P18+P40</f>
        <v>384</v>
      </c>
      <c r="Q62">
        <f t="shared" si="26"/>
        <v>396</v>
      </c>
      <c r="R62">
        <f t="shared" si="26"/>
        <v>460</v>
      </c>
      <c r="S62">
        <f t="shared" si="26"/>
        <v>419</v>
      </c>
      <c r="T62">
        <f t="shared" si="14"/>
        <v>6416</v>
      </c>
    </row>
    <row r="63" spans="1:20" x14ac:dyDescent="0.2">
      <c r="A63" s="3" t="s">
        <v>12</v>
      </c>
      <c r="B63">
        <f t="shared" si="23"/>
        <v>382</v>
      </c>
      <c r="C63" s="12">
        <v>235</v>
      </c>
      <c r="D63">
        <f t="shared" si="23"/>
        <v>319</v>
      </c>
      <c r="E63" s="12">
        <v>319</v>
      </c>
      <c r="F63">
        <f t="shared" si="24"/>
        <v>484</v>
      </c>
      <c r="G63" s="12">
        <v>283</v>
      </c>
      <c r="H63">
        <f t="shared" si="24"/>
        <v>482</v>
      </c>
      <c r="I63" s="12">
        <v>301</v>
      </c>
      <c r="J63">
        <f t="shared" si="25"/>
        <v>536</v>
      </c>
      <c r="K63" s="12">
        <v>291</v>
      </c>
      <c r="L63">
        <f t="shared" si="25"/>
        <v>549</v>
      </c>
      <c r="M63" s="12">
        <v>284</v>
      </c>
      <c r="N63">
        <f t="shared" si="25"/>
        <v>540</v>
      </c>
      <c r="O63">
        <f t="shared" si="25"/>
        <v>399</v>
      </c>
      <c r="P63">
        <f t="shared" si="26"/>
        <v>453</v>
      </c>
      <c r="Q63">
        <f t="shared" si="26"/>
        <v>434</v>
      </c>
      <c r="R63">
        <f t="shared" si="26"/>
        <v>536</v>
      </c>
      <c r="S63">
        <f t="shared" si="26"/>
        <v>487</v>
      </c>
      <c r="T63">
        <f t="shared" si="14"/>
        <v>7314</v>
      </c>
    </row>
    <row r="64" spans="1:20" x14ac:dyDescent="0.2">
      <c r="A64" s="3" t="s">
        <v>14</v>
      </c>
      <c r="B64" s="7">
        <f t="shared" si="23"/>
        <v>52456307.179999992</v>
      </c>
      <c r="C64" s="13">
        <v>42236965.969999999</v>
      </c>
      <c r="D64" s="7">
        <f t="shared" si="23"/>
        <v>41699972.939999998</v>
      </c>
      <c r="E64" s="13">
        <v>80084056.379999995</v>
      </c>
      <c r="F64" s="7">
        <f t="shared" si="24"/>
        <v>99329894.890000015</v>
      </c>
      <c r="G64" s="13">
        <v>45939739.990000002</v>
      </c>
      <c r="H64" s="7">
        <f t="shared" si="24"/>
        <v>61117966.969999991</v>
      </c>
      <c r="I64" s="13">
        <v>43562687.869999997</v>
      </c>
      <c r="J64" s="7">
        <f t="shared" si="25"/>
        <v>86115706.329999998</v>
      </c>
      <c r="K64" s="13">
        <v>35800887.189999998</v>
      </c>
      <c r="L64" s="7">
        <f t="shared" si="25"/>
        <v>82056212.650000006</v>
      </c>
      <c r="M64" s="13">
        <v>45891787.219999999</v>
      </c>
      <c r="N64" s="7">
        <f t="shared" si="25"/>
        <v>118350462.05</v>
      </c>
      <c r="O64" s="7">
        <f t="shared" si="25"/>
        <v>86157997.569999993</v>
      </c>
      <c r="P64" s="7">
        <f t="shared" si="26"/>
        <v>79692692.719999999</v>
      </c>
      <c r="Q64" s="7">
        <f t="shared" si="26"/>
        <v>104202549.58</v>
      </c>
      <c r="R64" s="7">
        <f t="shared" si="26"/>
        <v>93171717.75</v>
      </c>
      <c r="S64" s="7">
        <f t="shared" si="26"/>
        <v>88563247.929999992</v>
      </c>
      <c r="T64" s="7">
        <f t="shared" si="14"/>
        <v>1286430853.1800001</v>
      </c>
    </row>
    <row r="65" spans="1:20" x14ac:dyDescent="0.2">
      <c r="A65" s="3" t="s">
        <v>13</v>
      </c>
      <c r="B65" s="7">
        <f t="shared" si="23"/>
        <v>57707888.289999992</v>
      </c>
      <c r="C65" s="13">
        <v>48530739.950000003</v>
      </c>
      <c r="D65" s="7">
        <f t="shared" si="23"/>
        <v>46655844.969999999</v>
      </c>
      <c r="E65" s="13">
        <v>89725604.75</v>
      </c>
      <c r="F65" s="7">
        <f t="shared" si="24"/>
        <v>108952246.13</v>
      </c>
      <c r="G65" s="13">
        <v>51722618.530000001</v>
      </c>
      <c r="H65" s="7">
        <f t="shared" si="24"/>
        <v>69404853.079999998</v>
      </c>
      <c r="I65" s="13">
        <v>49270120.93</v>
      </c>
      <c r="J65" s="7">
        <f t="shared" si="25"/>
        <v>96185432.689999998</v>
      </c>
      <c r="K65" s="13">
        <v>41864206.57</v>
      </c>
      <c r="L65" s="7">
        <f t="shared" si="25"/>
        <v>91945907.079999998</v>
      </c>
      <c r="M65" s="13">
        <v>52606261.670000002</v>
      </c>
      <c r="N65" s="7">
        <f t="shared" si="25"/>
        <v>134998146.21000001</v>
      </c>
      <c r="O65" s="7">
        <f t="shared" si="25"/>
        <v>94220780.25</v>
      </c>
      <c r="P65" s="7">
        <f t="shared" si="26"/>
        <v>101916782.75999999</v>
      </c>
      <c r="Q65" s="7">
        <f t="shared" si="26"/>
        <v>111393767.34</v>
      </c>
      <c r="R65" s="7">
        <f t="shared" si="26"/>
        <v>115345328.7</v>
      </c>
      <c r="S65" s="7">
        <f t="shared" si="26"/>
        <v>94986211.480000004</v>
      </c>
      <c r="T65" s="7">
        <f t="shared" si="14"/>
        <v>1457432741.3800001</v>
      </c>
    </row>
    <row r="66" spans="1:20" x14ac:dyDescent="0.2">
      <c r="N66" s="7"/>
      <c r="O66" s="7"/>
      <c r="P66" s="7"/>
      <c r="Q66" s="7"/>
      <c r="R66" s="7"/>
      <c r="S66" s="7"/>
      <c r="T66" s="7"/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scale="55" orientation="landscape" horizontalDpi="300" verticalDpi="300" r:id="rId1"/>
  <headerFooter alignWithMargins="0">
    <oddHeader>&amp;L&amp;"Arial,Έντονα"&amp;12LARNACA&amp;C&amp;F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5"/>
  <sheetViews>
    <sheetView topLeftCell="G45" workbookViewId="0">
      <selection activeCell="A92" sqref="A92"/>
    </sheetView>
  </sheetViews>
  <sheetFormatPr defaultRowHeight="12.75" x14ac:dyDescent="0.2"/>
  <cols>
    <col min="1" max="1" width="51.140625" bestFit="1" customWidth="1"/>
    <col min="2" max="3" width="15.140625" bestFit="1" customWidth="1"/>
    <col min="4" max="5" width="17.5703125" bestFit="1" customWidth="1"/>
    <col min="6" max="6" width="14.85546875" bestFit="1" customWidth="1"/>
    <col min="7" max="7" width="14.85546875" customWidth="1"/>
    <col min="8" max="8" width="14.85546875" bestFit="1" customWidth="1"/>
    <col min="9" max="9" width="14.85546875" customWidth="1"/>
    <col min="10" max="11" width="15.7109375" customWidth="1"/>
    <col min="12" max="13" width="15.5703125" customWidth="1"/>
    <col min="14" max="14" width="14.85546875" bestFit="1" customWidth="1"/>
    <col min="15" max="15" width="13.85546875" bestFit="1" customWidth="1"/>
    <col min="16" max="16" width="14.85546875" bestFit="1" customWidth="1"/>
    <col min="17" max="17" width="14.85546875" customWidth="1"/>
    <col min="18" max="18" width="14.7109375" customWidth="1"/>
    <col min="19" max="19" width="14.85546875" bestFit="1" customWidth="1"/>
    <col min="20" max="20" width="19.5703125" hidden="1" customWidth="1"/>
  </cols>
  <sheetData>
    <row r="1" spans="1:19" hidden="1" x14ac:dyDescent="0.2">
      <c r="A1" s="1" t="s">
        <v>0</v>
      </c>
      <c r="B1" s="4" t="s">
        <v>16</v>
      </c>
      <c r="C1" s="4"/>
      <c r="D1" s="1" t="s">
        <v>18</v>
      </c>
      <c r="E1" s="1"/>
      <c r="F1" s="1" t="s">
        <v>19</v>
      </c>
      <c r="G1" s="1"/>
      <c r="H1" s="1" t="s">
        <v>20</v>
      </c>
      <c r="I1" s="1"/>
      <c r="J1" s="1" t="s">
        <v>21</v>
      </c>
      <c r="K1" s="1"/>
      <c r="L1" s="1" t="s">
        <v>22</v>
      </c>
      <c r="M1" s="1"/>
      <c r="N1" s="1" t="s">
        <v>23</v>
      </c>
      <c r="O1" s="1" t="s">
        <v>24</v>
      </c>
      <c r="P1" s="1" t="s">
        <v>25</v>
      </c>
      <c r="Q1" s="1" t="s">
        <v>28</v>
      </c>
      <c r="R1" s="1" t="s">
        <v>26</v>
      </c>
      <c r="S1" s="1" t="s">
        <v>27</v>
      </c>
    </row>
    <row r="2" spans="1:19" hidden="1" x14ac:dyDescent="0.2"/>
    <row r="3" spans="1:19" hidden="1" x14ac:dyDescent="0.2">
      <c r="A3" s="2" t="s">
        <v>1</v>
      </c>
      <c r="B3">
        <v>221</v>
      </c>
      <c r="D3">
        <v>228</v>
      </c>
      <c r="F3">
        <v>333</v>
      </c>
      <c r="H3">
        <v>289</v>
      </c>
      <c r="J3">
        <v>346</v>
      </c>
      <c r="L3">
        <v>363</v>
      </c>
      <c r="N3">
        <v>389</v>
      </c>
      <c r="O3">
        <v>222</v>
      </c>
      <c r="P3">
        <v>287</v>
      </c>
      <c r="Q3">
        <v>328</v>
      </c>
      <c r="R3">
        <v>323</v>
      </c>
      <c r="S3">
        <v>321</v>
      </c>
    </row>
    <row r="4" spans="1:19" hidden="1" x14ac:dyDescent="0.2">
      <c r="A4" s="3" t="s">
        <v>2</v>
      </c>
      <c r="B4">
        <v>242</v>
      </c>
      <c r="D4">
        <v>262</v>
      </c>
      <c r="F4">
        <v>389</v>
      </c>
      <c r="H4">
        <v>337</v>
      </c>
      <c r="J4">
        <v>431</v>
      </c>
      <c r="L4">
        <v>408</v>
      </c>
      <c r="N4">
        <v>461</v>
      </c>
      <c r="O4">
        <v>254</v>
      </c>
      <c r="P4">
        <v>318</v>
      </c>
      <c r="Q4">
        <v>425</v>
      </c>
      <c r="R4">
        <v>362</v>
      </c>
      <c r="S4">
        <v>359</v>
      </c>
    </row>
    <row r="5" spans="1:19" hidden="1" x14ac:dyDescent="0.2">
      <c r="A5" s="3" t="s">
        <v>3</v>
      </c>
      <c r="B5" s="7">
        <v>35300163.399999999</v>
      </c>
      <c r="C5" s="7"/>
      <c r="D5" s="7">
        <v>48743937.020000003</v>
      </c>
      <c r="E5" s="7"/>
      <c r="F5" s="7">
        <v>112792717.54000001</v>
      </c>
      <c r="G5" s="7"/>
      <c r="H5" s="7">
        <v>111683937.7</v>
      </c>
      <c r="I5" s="7"/>
      <c r="J5" s="7">
        <v>87936316.989999995</v>
      </c>
      <c r="K5" s="7"/>
      <c r="L5" s="7">
        <v>79139051.030000001</v>
      </c>
      <c r="M5" s="7"/>
      <c r="N5" s="7">
        <v>92087027.549999997</v>
      </c>
      <c r="O5" s="7">
        <v>50531028.159999996</v>
      </c>
      <c r="P5" s="7">
        <v>88836237.299999997</v>
      </c>
      <c r="Q5" s="7">
        <v>76322324.299999997</v>
      </c>
      <c r="R5" s="7">
        <v>98341537.400000006</v>
      </c>
      <c r="S5" s="7">
        <v>106788662.14</v>
      </c>
    </row>
    <row r="6" spans="1:19" hidden="1" x14ac:dyDescent="0.2">
      <c r="A6" s="3"/>
    </row>
    <row r="7" spans="1:19" hidden="1" x14ac:dyDescent="0.2">
      <c r="A7" s="2" t="s">
        <v>4</v>
      </c>
      <c r="B7">
        <v>112</v>
      </c>
      <c r="D7">
        <v>116</v>
      </c>
      <c r="F7">
        <v>174</v>
      </c>
      <c r="H7">
        <v>156</v>
      </c>
      <c r="J7">
        <v>187</v>
      </c>
      <c r="L7">
        <v>196</v>
      </c>
      <c r="N7">
        <v>187</v>
      </c>
      <c r="O7">
        <v>171</v>
      </c>
      <c r="P7">
        <v>191</v>
      </c>
      <c r="Q7">
        <v>208</v>
      </c>
      <c r="R7">
        <v>202</v>
      </c>
      <c r="S7">
        <v>222</v>
      </c>
    </row>
    <row r="8" spans="1:19" hidden="1" x14ac:dyDescent="0.2">
      <c r="A8" s="3" t="s">
        <v>2</v>
      </c>
      <c r="B8">
        <v>120</v>
      </c>
      <c r="D8">
        <v>122</v>
      </c>
      <c r="F8">
        <v>189</v>
      </c>
      <c r="H8">
        <v>172</v>
      </c>
      <c r="J8">
        <v>212</v>
      </c>
      <c r="L8">
        <v>238</v>
      </c>
      <c r="N8">
        <v>207</v>
      </c>
      <c r="O8">
        <v>184</v>
      </c>
      <c r="P8">
        <v>213</v>
      </c>
      <c r="Q8">
        <v>228</v>
      </c>
      <c r="R8">
        <v>212</v>
      </c>
      <c r="S8">
        <v>309</v>
      </c>
    </row>
    <row r="9" spans="1:19" hidden="1" x14ac:dyDescent="0.2">
      <c r="A9" s="3" t="s">
        <v>5</v>
      </c>
      <c r="B9" s="7">
        <v>13453186</v>
      </c>
      <c r="C9" s="7"/>
      <c r="D9" s="7">
        <v>12919625.689999999</v>
      </c>
      <c r="E9" s="7"/>
      <c r="F9" s="7">
        <v>24575472.260000002</v>
      </c>
      <c r="G9" s="7"/>
      <c r="H9" s="7">
        <v>15719261.369999999</v>
      </c>
      <c r="I9" s="7"/>
      <c r="J9" s="7">
        <v>19590461.260000002</v>
      </c>
      <c r="K9" s="7"/>
      <c r="L9" s="7">
        <v>29088819.960000001</v>
      </c>
      <c r="M9" s="7"/>
      <c r="N9" s="7">
        <v>25909592.800000001</v>
      </c>
      <c r="O9" s="7">
        <v>22209638.530000001</v>
      </c>
      <c r="P9" s="7">
        <v>20498606.859999999</v>
      </c>
      <c r="Q9" s="7">
        <v>29632498.539999999</v>
      </c>
      <c r="R9" s="7">
        <v>27824275.420000002</v>
      </c>
      <c r="S9" s="7">
        <v>29672354.48</v>
      </c>
    </row>
    <row r="10" spans="1:19" hidden="1" x14ac:dyDescent="0.2">
      <c r="A10" s="3" t="s">
        <v>6</v>
      </c>
      <c r="B10" s="7">
        <v>17551083.98</v>
      </c>
      <c r="C10" s="7"/>
      <c r="D10" s="7">
        <v>17012172.059999999</v>
      </c>
      <c r="E10" s="7"/>
      <c r="F10" s="7">
        <v>31953608.030000001</v>
      </c>
      <c r="G10" s="7"/>
      <c r="H10" s="7">
        <v>20690814.879999999</v>
      </c>
      <c r="I10" s="7"/>
      <c r="J10" s="7">
        <v>27387710.710000001</v>
      </c>
      <c r="K10" s="7"/>
      <c r="L10" s="7">
        <v>38863933.729999997</v>
      </c>
      <c r="M10" s="7"/>
      <c r="N10" s="7">
        <v>33487098.370000001</v>
      </c>
      <c r="O10" s="7">
        <v>29480474.109999999</v>
      </c>
      <c r="P10" s="7">
        <v>27475045.84</v>
      </c>
      <c r="Q10" s="7">
        <v>38231324.170000002</v>
      </c>
      <c r="R10" s="7">
        <v>41564925.18</v>
      </c>
      <c r="S10" s="7">
        <v>42642970.649999999</v>
      </c>
    </row>
    <row r="11" spans="1:19" hidden="1" x14ac:dyDescent="0.2">
      <c r="A11" s="3" t="s">
        <v>7</v>
      </c>
      <c r="B11" s="7">
        <v>278140</v>
      </c>
      <c r="C11" s="7"/>
      <c r="D11" s="7">
        <v>287896</v>
      </c>
      <c r="E11" s="7"/>
      <c r="F11" s="7">
        <v>530160</v>
      </c>
      <c r="G11" s="7"/>
      <c r="H11" s="7">
        <v>345205</v>
      </c>
      <c r="I11" s="7"/>
      <c r="J11" s="7">
        <v>547431</v>
      </c>
      <c r="K11" s="7"/>
      <c r="L11" s="7">
        <v>780782</v>
      </c>
      <c r="M11" s="7"/>
      <c r="N11" s="7">
        <v>570311</v>
      </c>
      <c r="O11" s="7">
        <v>533166</v>
      </c>
      <c r="P11" s="7">
        <v>646683</v>
      </c>
      <c r="Q11" s="7">
        <v>610391</v>
      </c>
      <c r="R11" s="7">
        <v>1048468</v>
      </c>
      <c r="S11" s="7">
        <v>911570</v>
      </c>
    </row>
    <row r="12" spans="1:19" hidden="1" x14ac:dyDescent="0.2">
      <c r="A12" s="3"/>
    </row>
    <row r="13" spans="1:19" hidden="1" x14ac:dyDescent="0.2">
      <c r="A13" s="2" t="s">
        <v>8</v>
      </c>
      <c r="B13">
        <v>0</v>
      </c>
      <c r="D13">
        <v>1</v>
      </c>
      <c r="F13">
        <v>0</v>
      </c>
      <c r="H13">
        <v>4</v>
      </c>
      <c r="J13">
        <v>1</v>
      </c>
      <c r="L13">
        <v>3</v>
      </c>
      <c r="N13">
        <v>2</v>
      </c>
      <c r="O13">
        <v>3</v>
      </c>
      <c r="P13">
        <v>2</v>
      </c>
      <c r="Q13">
        <v>1</v>
      </c>
      <c r="R13">
        <v>3</v>
      </c>
      <c r="S13">
        <v>3</v>
      </c>
    </row>
    <row r="14" spans="1:19" hidden="1" x14ac:dyDescent="0.2">
      <c r="A14" s="3" t="s">
        <v>2</v>
      </c>
      <c r="B14">
        <v>0</v>
      </c>
      <c r="D14">
        <v>1</v>
      </c>
      <c r="F14">
        <v>0</v>
      </c>
      <c r="H14">
        <v>4</v>
      </c>
      <c r="J14">
        <v>1</v>
      </c>
      <c r="L14">
        <v>3</v>
      </c>
      <c r="N14">
        <v>2</v>
      </c>
      <c r="O14">
        <v>3</v>
      </c>
      <c r="P14">
        <v>2</v>
      </c>
      <c r="Q14">
        <v>1</v>
      </c>
      <c r="R14">
        <v>6</v>
      </c>
      <c r="S14">
        <v>3</v>
      </c>
    </row>
    <row r="15" spans="1:19" hidden="1" x14ac:dyDescent="0.2">
      <c r="A15" s="3" t="s">
        <v>9</v>
      </c>
      <c r="B15" s="7">
        <v>0</v>
      </c>
      <c r="C15" s="7"/>
      <c r="D15" s="7">
        <v>153774.13</v>
      </c>
      <c r="E15" s="7"/>
      <c r="F15" s="7">
        <v>0</v>
      </c>
      <c r="G15" s="7"/>
      <c r="H15" s="7">
        <v>347700.39</v>
      </c>
      <c r="I15" s="7"/>
      <c r="J15" s="7">
        <v>29046.22</v>
      </c>
      <c r="K15" s="7"/>
      <c r="L15" s="7">
        <v>1014054.96</v>
      </c>
      <c r="M15" s="7"/>
      <c r="N15" s="7">
        <v>2221181.87</v>
      </c>
      <c r="O15" s="7">
        <v>521123.44</v>
      </c>
      <c r="P15" s="7">
        <v>1898256.2</v>
      </c>
      <c r="Q15" s="7">
        <v>230661.19</v>
      </c>
      <c r="R15" s="7">
        <v>191363.35</v>
      </c>
      <c r="S15" s="7">
        <v>375892.32</v>
      </c>
    </row>
    <row r="16" spans="1:19" hidden="1" x14ac:dyDescent="0.2">
      <c r="A16" s="3" t="s">
        <v>10</v>
      </c>
      <c r="B16" s="7">
        <v>0</v>
      </c>
      <c r="C16" s="7"/>
      <c r="D16" s="7">
        <v>175985.95</v>
      </c>
      <c r="E16" s="7"/>
      <c r="F16" s="7">
        <v>0</v>
      </c>
      <c r="G16" s="7"/>
      <c r="H16" s="7">
        <v>563838.48</v>
      </c>
      <c r="I16" s="7"/>
      <c r="J16" s="7">
        <v>76032.759999999995</v>
      </c>
      <c r="K16" s="7"/>
      <c r="L16" s="7">
        <v>2016881.95</v>
      </c>
      <c r="M16" s="7"/>
      <c r="N16" s="7">
        <v>2793563.36</v>
      </c>
      <c r="O16" s="7">
        <v>850883.52</v>
      </c>
      <c r="P16" s="7">
        <v>3975915.55</v>
      </c>
      <c r="Q16" s="7">
        <v>230661.19</v>
      </c>
      <c r="R16" s="7">
        <v>435602.87</v>
      </c>
      <c r="S16" s="7">
        <v>676752.46</v>
      </c>
    </row>
    <row r="17" spans="1:19" hidden="1" x14ac:dyDescent="0.2">
      <c r="A17" s="3"/>
    </row>
    <row r="18" spans="1:19" hidden="1" x14ac:dyDescent="0.2">
      <c r="A18" s="2" t="s">
        <v>11</v>
      </c>
      <c r="B18">
        <f t="shared" ref="B18:D20" si="0">B3+B7+B13</f>
        <v>333</v>
      </c>
      <c r="D18">
        <f t="shared" si="0"/>
        <v>345</v>
      </c>
      <c r="F18">
        <f t="shared" ref="F18:H20" si="1">F3+F7+F13</f>
        <v>507</v>
      </c>
      <c r="H18">
        <f t="shared" si="1"/>
        <v>449</v>
      </c>
      <c r="J18">
        <f t="shared" ref="J18:O20" si="2">J3+J7+J13</f>
        <v>534</v>
      </c>
      <c r="L18">
        <f t="shared" si="2"/>
        <v>562</v>
      </c>
      <c r="N18">
        <f t="shared" si="2"/>
        <v>578</v>
      </c>
      <c r="O18">
        <f t="shared" si="2"/>
        <v>396</v>
      </c>
      <c r="P18">
        <f t="shared" ref="P18:S20" si="3">P3+P7+P13</f>
        <v>480</v>
      </c>
      <c r="Q18">
        <f t="shared" si="3"/>
        <v>537</v>
      </c>
      <c r="R18">
        <f t="shared" si="3"/>
        <v>528</v>
      </c>
      <c r="S18">
        <f t="shared" si="3"/>
        <v>546</v>
      </c>
    </row>
    <row r="19" spans="1:19" hidden="1" x14ac:dyDescent="0.2">
      <c r="A19" s="3" t="s">
        <v>12</v>
      </c>
      <c r="B19">
        <f t="shared" si="0"/>
        <v>362</v>
      </c>
      <c r="D19">
        <f t="shared" si="0"/>
        <v>385</v>
      </c>
      <c r="F19">
        <f t="shared" si="1"/>
        <v>578</v>
      </c>
      <c r="H19">
        <f t="shared" si="1"/>
        <v>513</v>
      </c>
      <c r="J19">
        <f t="shared" si="2"/>
        <v>644</v>
      </c>
      <c r="L19">
        <f t="shared" si="2"/>
        <v>649</v>
      </c>
      <c r="N19">
        <f t="shared" si="2"/>
        <v>670</v>
      </c>
      <c r="O19">
        <f t="shared" si="2"/>
        <v>441</v>
      </c>
      <c r="P19">
        <f t="shared" si="3"/>
        <v>533</v>
      </c>
      <c r="Q19">
        <f t="shared" si="3"/>
        <v>654</v>
      </c>
      <c r="R19">
        <f t="shared" si="3"/>
        <v>580</v>
      </c>
      <c r="S19">
        <f t="shared" si="3"/>
        <v>671</v>
      </c>
    </row>
    <row r="20" spans="1:19" hidden="1" x14ac:dyDescent="0.2">
      <c r="A20" s="3" t="s">
        <v>14</v>
      </c>
      <c r="B20" s="7">
        <f t="shared" si="0"/>
        <v>48753349.399999999</v>
      </c>
      <c r="C20" s="7"/>
      <c r="D20" s="7">
        <f t="shared" si="0"/>
        <v>61817336.840000004</v>
      </c>
      <c r="E20" s="7"/>
      <c r="F20" s="7">
        <f t="shared" si="1"/>
        <v>137368189.80000001</v>
      </c>
      <c r="G20" s="7"/>
      <c r="H20" s="7">
        <f t="shared" si="1"/>
        <v>127750899.46000001</v>
      </c>
      <c r="I20" s="7"/>
      <c r="J20" s="7">
        <f t="shared" si="2"/>
        <v>107555824.47</v>
      </c>
      <c r="K20" s="7"/>
      <c r="L20" s="7">
        <f t="shared" si="2"/>
        <v>109241925.95</v>
      </c>
      <c r="M20" s="7"/>
      <c r="N20" s="7">
        <f t="shared" si="2"/>
        <v>120217802.22</v>
      </c>
      <c r="O20" s="7">
        <f t="shared" si="2"/>
        <v>73261790.129999995</v>
      </c>
      <c r="P20" s="7">
        <f t="shared" si="3"/>
        <v>111233100.36</v>
      </c>
      <c r="Q20" s="7">
        <f t="shared" si="3"/>
        <v>106185484.03</v>
      </c>
      <c r="R20" s="7">
        <f t="shared" si="3"/>
        <v>126357176.17</v>
      </c>
      <c r="S20" s="7">
        <f t="shared" si="3"/>
        <v>136836908.94</v>
      </c>
    </row>
    <row r="21" spans="1:19" hidden="1" x14ac:dyDescent="0.2">
      <c r="A21" s="3" t="s">
        <v>13</v>
      </c>
      <c r="B21" s="7">
        <f t="shared" ref="B21:O21" si="4">B5+B10+B16</f>
        <v>52851247.379999995</v>
      </c>
      <c r="C21" s="7"/>
      <c r="D21" s="7">
        <f t="shared" si="4"/>
        <v>65932095.030000001</v>
      </c>
      <c r="E21" s="7"/>
      <c r="F21" s="7">
        <f t="shared" si="4"/>
        <v>144746325.56999999</v>
      </c>
      <c r="G21" s="7"/>
      <c r="H21" s="7">
        <f t="shared" si="4"/>
        <v>132938591.06</v>
      </c>
      <c r="I21" s="7"/>
      <c r="J21" s="7">
        <f t="shared" si="4"/>
        <v>115400060.45999999</v>
      </c>
      <c r="K21" s="7"/>
      <c r="L21" s="7">
        <f t="shared" si="4"/>
        <v>120019866.70999999</v>
      </c>
      <c r="M21" s="7"/>
      <c r="N21" s="7">
        <f t="shared" si="4"/>
        <v>128367689.28</v>
      </c>
      <c r="O21" s="7">
        <f t="shared" si="4"/>
        <v>80862385.789999992</v>
      </c>
      <c r="P21" s="7">
        <f>P5+P10+P16</f>
        <v>120287198.69</v>
      </c>
      <c r="Q21" s="7">
        <f>Q5+Q10+Q16</f>
        <v>114784309.66</v>
      </c>
      <c r="R21" s="7">
        <f>R5+R10+R16</f>
        <v>140342065.45000002</v>
      </c>
      <c r="S21" s="7">
        <f>S5+S10+S16</f>
        <v>150108385.25</v>
      </c>
    </row>
    <row r="22" spans="1:19" hidden="1" x14ac:dyDescent="0.2"/>
    <row r="23" spans="1:19" hidden="1" x14ac:dyDescent="0.2">
      <c r="A23" s="1" t="s">
        <v>15</v>
      </c>
    </row>
    <row r="24" spans="1:19" hidden="1" x14ac:dyDescent="0.2"/>
    <row r="25" spans="1:19" hidden="1" x14ac:dyDescent="0.2">
      <c r="A25" s="2" t="s">
        <v>1</v>
      </c>
      <c r="B25">
        <v>65</v>
      </c>
      <c r="D25">
        <v>71</v>
      </c>
      <c r="F25">
        <v>96</v>
      </c>
      <c r="H25">
        <v>86</v>
      </c>
      <c r="J25">
        <v>120</v>
      </c>
      <c r="L25">
        <v>123</v>
      </c>
      <c r="N25">
        <v>109</v>
      </c>
      <c r="O25">
        <v>78</v>
      </c>
      <c r="P25">
        <v>103</v>
      </c>
      <c r="Q25">
        <v>85</v>
      </c>
      <c r="R25">
        <v>96</v>
      </c>
      <c r="S25">
        <v>116</v>
      </c>
    </row>
    <row r="26" spans="1:19" hidden="1" x14ac:dyDescent="0.2">
      <c r="A26" s="3" t="s">
        <v>2</v>
      </c>
      <c r="B26">
        <v>74</v>
      </c>
      <c r="D26">
        <v>90</v>
      </c>
      <c r="F26">
        <v>101</v>
      </c>
      <c r="H26">
        <v>113</v>
      </c>
      <c r="J26">
        <v>102</v>
      </c>
      <c r="L26">
        <v>129</v>
      </c>
      <c r="N26">
        <v>124</v>
      </c>
      <c r="O26">
        <v>87</v>
      </c>
      <c r="P26">
        <v>130</v>
      </c>
      <c r="Q26">
        <v>85</v>
      </c>
      <c r="R26">
        <v>88</v>
      </c>
      <c r="S26">
        <v>140</v>
      </c>
    </row>
    <row r="27" spans="1:19" hidden="1" x14ac:dyDescent="0.2">
      <c r="A27" s="3" t="s">
        <v>3</v>
      </c>
      <c r="B27" s="7">
        <v>4644024.84</v>
      </c>
      <c r="C27" s="7"/>
      <c r="D27" s="7">
        <v>8281548.3899999997</v>
      </c>
      <c r="E27" s="7"/>
      <c r="F27" s="7">
        <v>51307011.729999997</v>
      </c>
      <c r="G27" s="7"/>
      <c r="H27" s="7">
        <v>7447716.7599999998</v>
      </c>
      <c r="I27" s="7"/>
      <c r="J27" s="7">
        <v>7997758.2300000004</v>
      </c>
      <c r="K27" s="7"/>
      <c r="L27" s="7">
        <v>22042991.809999999</v>
      </c>
      <c r="M27" s="7"/>
      <c r="N27" s="7">
        <v>22656338.699999999</v>
      </c>
      <c r="O27" s="7">
        <v>13007786.08</v>
      </c>
      <c r="P27" s="7">
        <v>9430318.0600000005</v>
      </c>
      <c r="Q27" s="7">
        <v>15271819.68</v>
      </c>
      <c r="R27" s="7">
        <v>14151489.699999999</v>
      </c>
      <c r="S27" s="7">
        <v>31876809.800000001</v>
      </c>
    </row>
    <row r="28" spans="1:19" hidden="1" x14ac:dyDescent="0.2">
      <c r="A28" s="3"/>
    </row>
    <row r="29" spans="1:19" hidden="1" x14ac:dyDescent="0.2">
      <c r="A29" s="2" t="s">
        <v>4</v>
      </c>
      <c r="B29">
        <v>32</v>
      </c>
      <c r="D29">
        <v>30</v>
      </c>
      <c r="F29">
        <v>63</v>
      </c>
      <c r="H29">
        <v>33</v>
      </c>
      <c r="J29">
        <v>48</v>
      </c>
      <c r="L29">
        <v>56</v>
      </c>
      <c r="N29">
        <v>51</v>
      </c>
      <c r="O29">
        <v>46</v>
      </c>
      <c r="P29">
        <v>34</v>
      </c>
      <c r="Q29">
        <v>42</v>
      </c>
      <c r="R29">
        <v>37</v>
      </c>
      <c r="S29">
        <v>46</v>
      </c>
    </row>
    <row r="30" spans="1:19" hidden="1" x14ac:dyDescent="0.2">
      <c r="A30" s="3" t="s">
        <v>2</v>
      </c>
      <c r="B30">
        <v>35</v>
      </c>
      <c r="D30">
        <v>32</v>
      </c>
      <c r="F30">
        <v>64</v>
      </c>
      <c r="H30">
        <v>33</v>
      </c>
      <c r="J30">
        <v>51</v>
      </c>
      <c r="L30">
        <v>56</v>
      </c>
      <c r="N30">
        <v>57</v>
      </c>
      <c r="O30">
        <v>50</v>
      </c>
      <c r="P30">
        <v>35</v>
      </c>
      <c r="Q30">
        <v>47</v>
      </c>
      <c r="R30">
        <v>41</v>
      </c>
      <c r="S30">
        <v>45</v>
      </c>
    </row>
    <row r="31" spans="1:19" hidden="1" x14ac:dyDescent="0.2">
      <c r="A31" s="3" t="s">
        <v>5</v>
      </c>
      <c r="B31" s="7">
        <v>1101279.05</v>
      </c>
      <c r="C31" s="7"/>
      <c r="D31" s="7">
        <v>702551.28</v>
      </c>
      <c r="E31" s="7"/>
      <c r="F31" s="7">
        <v>5118218.08</v>
      </c>
      <c r="G31" s="7"/>
      <c r="H31" s="7">
        <v>1372405.05</v>
      </c>
      <c r="I31" s="7"/>
      <c r="J31" s="7">
        <v>2796732.81</v>
      </c>
      <c r="K31" s="7"/>
      <c r="L31" s="7">
        <v>5205527.6900000004</v>
      </c>
      <c r="M31" s="7"/>
      <c r="N31" s="7">
        <v>3511603.06</v>
      </c>
      <c r="O31" s="7">
        <v>3247453.3</v>
      </c>
      <c r="P31" s="7">
        <v>1382190.21</v>
      </c>
      <c r="Q31" s="7">
        <v>1824056.77</v>
      </c>
      <c r="R31" s="7">
        <v>2269642.91</v>
      </c>
      <c r="S31" s="7">
        <v>4392106.9000000004</v>
      </c>
    </row>
    <row r="32" spans="1:19" hidden="1" x14ac:dyDescent="0.2">
      <c r="A32" s="3" t="s">
        <v>6</v>
      </c>
      <c r="B32" s="7">
        <v>1743969.52</v>
      </c>
      <c r="C32" s="7"/>
      <c r="D32" s="7">
        <v>960575.72</v>
      </c>
      <c r="E32" s="7"/>
      <c r="F32" s="7">
        <v>6838039.9299999997</v>
      </c>
      <c r="G32" s="7"/>
      <c r="H32" s="7">
        <v>2564231.4300000002</v>
      </c>
      <c r="I32" s="7"/>
      <c r="J32" s="7">
        <v>3601335.37</v>
      </c>
      <c r="K32" s="7"/>
      <c r="L32" s="7">
        <v>7688996.9400000004</v>
      </c>
      <c r="M32" s="7"/>
      <c r="N32" s="7">
        <v>4728383.59</v>
      </c>
      <c r="O32" s="7">
        <v>5776528.5700000003</v>
      </c>
      <c r="P32" s="7">
        <v>1918972.96</v>
      </c>
      <c r="Q32" s="7">
        <v>2796467.97</v>
      </c>
      <c r="R32" s="7">
        <v>2979356.63</v>
      </c>
      <c r="S32" s="7">
        <v>5992490.3399999999</v>
      </c>
    </row>
    <row r="33" spans="1:20" hidden="1" x14ac:dyDescent="0.2">
      <c r="A33" s="3" t="s">
        <v>7</v>
      </c>
      <c r="B33" s="7">
        <v>57133.49</v>
      </c>
      <c r="C33" s="7"/>
      <c r="D33" s="7">
        <v>9926.81</v>
      </c>
      <c r="E33" s="7"/>
      <c r="F33" s="7">
        <v>171439.89</v>
      </c>
      <c r="G33" s="7"/>
      <c r="H33" s="7">
        <v>120189.12</v>
      </c>
      <c r="I33" s="7"/>
      <c r="J33" s="7">
        <v>69281.13</v>
      </c>
      <c r="K33" s="7"/>
      <c r="L33" s="7">
        <v>265924.43</v>
      </c>
      <c r="M33" s="7"/>
      <c r="N33" s="7">
        <v>105722.21</v>
      </c>
      <c r="O33" s="7">
        <v>266422.73</v>
      </c>
      <c r="P33" s="7">
        <v>37949.120000000003</v>
      </c>
      <c r="Q33" s="7">
        <v>73272.28</v>
      </c>
      <c r="R33" s="7">
        <v>61317.48</v>
      </c>
      <c r="S33" s="7">
        <v>320125.71000000002</v>
      </c>
    </row>
    <row r="34" spans="1:20" hidden="1" x14ac:dyDescent="0.2">
      <c r="A34" s="3"/>
    </row>
    <row r="35" spans="1:20" hidden="1" x14ac:dyDescent="0.2">
      <c r="A35" s="2" t="s">
        <v>8</v>
      </c>
      <c r="B35">
        <v>2</v>
      </c>
      <c r="D35">
        <v>0</v>
      </c>
      <c r="F35">
        <v>0</v>
      </c>
      <c r="H35">
        <v>0</v>
      </c>
      <c r="J35">
        <v>0</v>
      </c>
      <c r="L35">
        <v>0</v>
      </c>
      <c r="N35">
        <v>1</v>
      </c>
      <c r="O35">
        <v>0</v>
      </c>
      <c r="P35">
        <v>1</v>
      </c>
      <c r="Q35">
        <v>0</v>
      </c>
      <c r="R35">
        <v>1</v>
      </c>
      <c r="S35">
        <v>2</v>
      </c>
    </row>
    <row r="36" spans="1:20" hidden="1" x14ac:dyDescent="0.2">
      <c r="A36" s="3" t="s">
        <v>2</v>
      </c>
      <c r="B36">
        <v>2</v>
      </c>
      <c r="D36">
        <v>0</v>
      </c>
      <c r="F36">
        <v>0</v>
      </c>
      <c r="H36">
        <v>0</v>
      </c>
      <c r="J36">
        <v>0</v>
      </c>
      <c r="L36">
        <v>0</v>
      </c>
      <c r="N36">
        <v>1</v>
      </c>
      <c r="O36">
        <v>0</v>
      </c>
      <c r="P36">
        <v>1</v>
      </c>
      <c r="Q36">
        <v>0</v>
      </c>
      <c r="R36">
        <v>1</v>
      </c>
      <c r="S36">
        <v>19</v>
      </c>
    </row>
    <row r="37" spans="1:20" hidden="1" x14ac:dyDescent="0.2">
      <c r="A37" s="3" t="s">
        <v>9</v>
      </c>
      <c r="B37" s="7">
        <v>115330.59</v>
      </c>
      <c r="C37" s="7"/>
      <c r="D37" s="7">
        <v>0</v>
      </c>
      <c r="E37" s="7"/>
      <c r="F37" s="7">
        <v>0</v>
      </c>
      <c r="G37" s="7"/>
      <c r="H37" s="7">
        <v>0</v>
      </c>
      <c r="I37" s="7"/>
      <c r="J37" s="7">
        <v>0</v>
      </c>
      <c r="K37" s="7"/>
      <c r="L37" s="7">
        <v>0</v>
      </c>
      <c r="M37" s="7"/>
      <c r="N37" s="7">
        <v>119602.1</v>
      </c>
      <c r="O37" s="7">
        <v>0</v>
      </c>
      <c r="P37" s="7">
        <v>4271.5</v>
      </c>
      <c r="Q37" s="7">
        <v>0</v>
      </c>
      <c r="R37" s="7">
        <v>119602.1</v>
      </c>
      <c r="S37" s="7">
        <v>1790614.31</v>
      </c>
    </row>
    <row r="38" spans="1:20" hidden="1" x14ac:dyDescent="0.2">
      <c r="A38" s="3" t="s">
        <v>10</v>
      </c>
      <c r="B38" s="7">
        <v>138396.72</v>
      </c>
      <c r="C38" s="7"/>
      <c r="D38" s="7">
        <v>0</v>
      </c>
      <c r="E38" s="7"/>
      <c r="F38" s="7">
        <v>0</v>
      </c>
      <c r="G38" s="7"/>
      <c r="H38" s="7">
        <v>0</v>
      </c>
      <c r="I38" s="7"/>
      <c r="J38" s="7">
        <v>0</v>
      </c>
      <c r="K38" s="7"/>
      <c r="L38" s="7">
        <v>0</v>
      </c>
      <c r="M38" s="7"/>
      <c r="N38" s="7">
        <v>150356.93</v>
      </c>
      <c r="O38" s="7">
        <v>0</v>
      </c>
      <c r="P38" s="7">
        <v>20503.22</v>
      </c>
      <c r="Q38" s="7">
        <v>0</v>
      </c>
      <c r="R38" s="7">
        <v>119602.1</v>
      </c>
      <c r="S38" s="7">
        <v>3251280.16</v>
      </c>
    </row>
    <row r="39" spans="1:20" hidden="1" x14ac:dyDescent="0.2">
      <c r="A39" s="3"/>
    </row>
    <row r="40" spans="1:20" hidden="1" x14ac:dyDescent="0.2">
      <c r="A40" s="2" t="s">
        <v>11</v>
      </c>
      <c r="B40">
        <f t="shared" ref="B40:D42" si="5">B25+B29+B35</f>
        <v>99</v>
      </c>
      <c r="D40">
        <f t="shared" si="5"/>
        <v>101</v>
      </c>
      <c r="F40">
        <f t="shared" ref="F40:H42" si="6">F25+F29+F35</f>
        <v>159</v>
      </c>
      <c r="H40">
        <f t="shared" si="6"/>
        <v>119</v>
      </c>
      <c r="J40">
        <f t="shared" ref="J40:O42" si="7">J25+J29+J35</f>
        <v>168</v>
      </c>
      <c r="L40">
        <f t="shared" si="7"/>
        <v>179</v>
      </c>
      <c r="N40">
        <f t="shared" si="7"/>
        <v>161</v>
      </c>
      <c r="O40">
        <f t="shared" si="7"/>
        <v>124</v>
      </c>
      <c r="P40">
        <f t="shared" ref="P40:S42" si="8">P25+P29+P35</f>
        <v>138</v>
      </c>
      <c r="Q40">
        <f t="shared" si="8"/>
        <v>127</v>
      </c>
      <c r="R40">
        <f t="shared" si="8"/>
        <v>134</v>
      </c>
      <c r="S40">
        <f t="shared" si="8"/>
        <v>164</v>
      </c>
    </row>
    <row r="41" spans="1:20" hidden="1" x14ac:dyDescent="0.2">
      <c r="A41" s="3" t="s">
        <v>12</v>
      </c>
      <c r="B41">
        <f t="shared" si="5"/>
        <v>111</v>
      </c>
      <c r="D41">
        <f t="shared" si="5"/>
        <v>122</v>
      </c>
      <c r="F41">
        <f t="shared" si="6"/>
        <v>165</v>
      </c>
      <c r="H41">
        <f t="shared" si="6"/>
        <v>146</v>
      </c>
      <c r="J41">
        <f t="shared" si="7"/>
        <v>153</v>
      </c>
      <c r="L41">
        <f t="shared" si="7"/>
        <v>185</v>
      </c>
      <c r="N41">
        <f t="shared" si="7"/>
        <v>182</v>
      </c>
      <c r="O41">
        <f t="shared" si="7"/>
        <v>137</v>
      </c>
      <c r="P41">
        <f t="shared" si="8"/>
        <v>166</v>
      </c>
      <c r="Q41">
        <f t="shared" si="8"/>
        <v>132</v>
      </c>
      <c r="R41">
        <f t="shared" si="8"/>
        <v>130</v>
      </c>
      <c r="S41">
        <f t="shared" si="8"/>
        <v>204</v>
      </c>
    </row>
    <row r="42" spans="1:20" hidden="1" x14ac:dyDescent="0.2">
      <c r="A42" s="3" t="s">
        <v>14</v>
      </c>
      <c r="B42" s="7">
        <f t="shared" si="5"/>
        <v>5860634.4799999995</v>
      </c>
      <c r="C42" s="7"/>
      <c r="D42" s="7">
        <f t="shared" si="5"/>
        <v>8984099.6699999999</v>
      </c>
      <c r="E42" s="7"/>
      <c r="F42" s="7">
        <f t="shared" si="6"/>
        <v>56425229.809999995</v>
      </c>
      <c r="G42" s="7"/>
      <c r="H42" s="7">
        <f t="shared" si="6"/>
        <v>8820121.8100000005</v>
      </c>
      <c r="I42" s="7"/>
      <c r="J42" s="7">
        <f t="shared" si="7"/>
        <v>10794491.040000001</v>
      </c>
      <c r="K42" s="7"/>
      <c r="L42" s="7">
        <f t="shared" si="7"/>
        <v>27248519.5</v>
      </c>
      <c r="M42" s="7"/>
      <c r="N42" s="7">
        <f t="shared" si="7"/>
        <v>26287543.859999999</v>
      </c>
      <c r="O42" s="7">
        <f t="shared" si="7"/>
        <v>16255239.379999999</v>
      </c>
      <c r="P42" s="7">
        <f t="shared" si="8"/>
        <v>10816779.77</v>
      </c>
      <c r="Q42" s="7">
        <f t="shared" si="8"/>
        <v>17095876.449999999</v>
      </c>
      <c r="R42" s="7">
        <f t="shared" si="8"/>
        <v>16540734.709999999</v>
      </c>
      <c r="S42" s="7">
        <f t="shared" si="8"/>
        <v>38059531.010000005</v>
      </c>
    </row>
    <row r="43" spans="1:20" hidden="1" x14ac:dyDescent="0.2">
      <c r="A43" s="3" t="s">
        <v>13</v>
      </c>
      <c r="B43" s="7">
        <f t="shared" ref="B43:O43" si="9">B27+B32+B38</f>
        <v>6526391.0799999991</v>
      </c>
      <c r="C43" s="7"/>
      <c r="D43" s="7">
        <f t="shared" si="9"/>
        <v>9242124.1099999994</v>
      </c>
      <c r="E43" s="7"/>
      <c r="F43" s="7">
        <f t="shared" si="9"/>
        <v>58145051.659999996</v>
      </c>
      <c r="G43" s="7"/>
      <c r="H43" s="7">
        <f t="shared" si="9"/>
        <v>10011948.189999999</v>
      </c>
      <c r="I43" s="7"/>
      <c r="J43" s="7">
        <f t="shared" si="9"/>
        <v>11599093.600000001</v>
      </c>
      <c r="K43" s="7"/>
      <c r="L43" s="7">
        <f t="shared" si="9"/>
        <v>29731988.75</v>
      </c>
      <c r="M43" s="7"/>
      <c r="N43" s="7">
        <f t="shared" si="9"/>
        <v>27535079.219999999</v>
      </c>
      <c r="O43" s="7">
        <f t="shared" si="9"/>
        <v>18784314.649999999</v>
      </c>
      <c r="P43" s="7">
        <f>P27+P32+P38</f>
        <v>11369794.24</v>
      </c>
      <c r="Q43" s="7">
        <f>Q27+Q32+Q38</f>
        <v>18068287.649999999</v>
      </c>
      <c r="R43" s="7">
        <f>R27+R32+R38</f>
        <v>17250448.43</v>
      </c>
      <c r="S43" s="7">
        <f>S27+S32+S38</f>
        <v>41120580.299999997</v>
      </c>
    </row>
    <row r="44" spans="1:20" hidden="1" x14ac:dyDescent="0.2"/>
    <row r="45" spans="1:20" x14ac:dyDescent="0.2">
      <c r="A45" s="1" t="s">
        <v>17</v>
      </c>
      <c r="B45" s="4" t="s">
        <v>34</v>
      </c>
      <c r="C45" s="8" t="s">
        <v>35</v>
      </c>
      <c r="D45" s="1" t="s">
        <v>36</v>
      </c>
      <c r="E45" s="11" t="s">
        <v>37</v>
      </c>
      <c r="F45" s="1" t="s">
        <v>38</v>
      </c>
      <c r="G45" s="11" t="s">
        <v>40</v>
      </c>
      <c r="H45" s="1" t="s">
        <v>39</v>
      </c>
      <c r="I45" s="11" t="s">
        <v>41</v>
      </c>
      <c r="J45" s="1" t="s">
        <v>42</v>
      </c>
      <c r="K45" s="11" t="s">
        <v>43</v>
      </c>
      <c r="L45" s="1" t="s">
        <v>44</v>
      </c>
      <c r="M45" s="11" t="s">
        <v>45</v>
      </c>
      <c r="N45" s="1" t="s">
        <v>23</v>
      </c>
      <c r="O45" s="1" t="s">
        <v>24</v>
      </c>
      <c r="P45" s="1" t="s">
        <v>25</v>
      </c>
      <c r="Q45" s="1" t="s">
        <v>28</v>
      </c>
      <c r="R45" s="1" t="s">
        <v>26</v>
      </c>
      <c r="S45" s="1" t="s">
        <v>27</v>
      </c>
      <c r="T45" s="1" t="s">
        <v>31</v>
      </c>
    </row>
    <row r="46" spans="1:20" hidden="1" x14ac:dyDescent="0.2"/>
    <row r="47" spans="1:20" hidden="1" x14ac:dyDescent="0.2">
      <c r="A47" s="2" t="s">
        <v>1</v>
      </c>
      <c r="B47">
        <f t="shared" ref="B47:D49" si="10">B3+B25</f>
        <v>286</v>
      </c>
      <c r="D47">
        <f t="shared" si="10"/>
        <v>299</v>
      </c>
      <c r="F47">
        <f t="shared" ref="F47:H49" si="11">F3+F25</f>
        <v>429</v>
      </c>
      <c r="H47">
        <f t="shared" si="11"/>
        <v>375</v>
      </c>
      <c r="J47">
        <f t="shared" ref="J47:O49" si="12">J3+J25</f>
        <v>466</v>
      </c>
      <c r="L47">
        <f t="shared" si="12"/>
        <v>486</v>
      </c>
      <c r="N47">
        <f t="shared" si="12"/>
        <v>498</v>
      </c>
      <c r="O47">
        <f t="shared" si="12"/>
        <v>300</v>
      </c>
      <c r="P47">
        <f t="shared" ref="P47:S49" si="13">P3+P25</f>
        <v>390</v>
      </c>
      <c r="Q47">
        <f t="shared" si="13"/>
        <v>413</v>
      </c>
      <c r="R47">
        <f t="shared" si="13"/>
        <v>419</v>
      </c>
      <c r="S47">
        <f t="shared" si="13"/>
        <v>437</v>
      </c>
      <c r="T47">
        <f>SUM(B47:S47)</f>
        <v>4798</v>
      </c>
    </row>
    <row r="48" spans="1:20" hidden="1" x14ac:dyDescent="0.2">
      <c r="A48" s="3" t="s">
        <v>2</v>
      </c>
      <c r="B48">
        <f t="shared" si="10"/>
        <v>316</v>
      </c>
      <c r="D48">
        <f t="shared" si="10"/>
        <v>352</v>
      </c>
      <c r="F48">
        <f t="shared" si="11"/>
        <v>490</v>
      </c>
      <c r="H48">
        <f t="shared" si="11"/>
        <v>450</v>
      </c>
      <c r="J48">
        <f t="shared" si="12"/>
        <v>533</v>
      </c>
      <c r="L48">
        <f t="shared" si="12"/>
        <v>537</v>
      </c>
      <c r="N48">
        <f t="shared" si="12"/>
        <v>585</v>
      </c>
      <c r="O48">
        <f t="shared" si="12"/>
        <v>341</v>
      </c>
      <c r="P48">
        <f t="shared" si="13"/>
        <v>448</v>
      </c>
      <c r="Q48">
        <f t="shared" si="13"/>
        <v>510</v>
      </c>
      <c r="R48">
        <f t="shared" si="13"/>
        <v>450</v>
      </c>
      <c r="S48">
        <f t="shared" si="13"/>
        <v>499</v>
      </c>
      <c r="T48">
        <f t="shared" ref="T48:T65" si="14">SUM(B48:S48)</f>
        <v>5511</v>
      </c>
    </row>
    <row r="49" spans="1:20" hidden="1" x14ac:dyDescent="0.2">
      <c r="A49" s="3" t="s">
        <v>3</v>
      </c>
      <c r="B49" s="7">
        <f t="shared" si="10"/>
        <v>39944188.239999995</v>
      </c>
      <c r="C49" s="7"/>
      <c r="D49" s="7">
        <f t="shared" si="10"/>
        <v>57025485.410000004</v>
      </c>
      <c r="E49" s="7"/>
      <c r="F49" s="7">
        <f t="shared" si="11"/>
        <v>164099729.27000001</v>
      </c>
      <c r="G49" s="7"/>
      <c r="H49" s="7">
        <f t="shared" si="11"/>
        <v>119131654.46000001</v>
      </c>
      <c r="I49" s="7"/>
      <c r="J49" s="7">
        <f t="shared" si="12"/>
        <v>95934075.219999999</v>
      </c>
      <c r="K49" s="7"/>
      <c r="L49" s="7">
        <f t="shared" si="12"/>
        <v>101182042.84</v>
      </c>
      <c r="M49" s="7"/>
      <c r="N49" s="7">
        <f t="shared" si="12"/>
        <v>114743366.25</v>
      </c>
      <c r="O49" s="7">
        <f t="shared" si="12"/>
        <v>63538814.239999995</v>
      </c>
      <c r="P49" s="7">
        <f t="shared" si="13"/>
        <v>98266555.359999999</v>
      </c>
      <c r="Q49" s="7">
        <f t="shared" si="13"/>
        <v>91594143.979999989</v>
      </c>
      <c r="R49" s="7">
        <f t="shared" si="13"/>
        <v>112493027.10000001</v>
      </c>
      <c r="S49" s="7">
        <f t="shared" si="13"/>
        <v>138665471.94</v>
      </c>
      <c r="T49" s="7">
        <f t="shared" si="14"/>
        <v>1196618554.3100002</v>
      </c>
    </row>
    <row r="50" spans="1:20" hidden="1" x14ac:dyDescent="0.2">
      <c r="A50" s="3"/>
    </row>
    <row r="51" spans="1:20" hidden="1" x14ac:dyDescent="0.2">
      <c r="A51" s="2" t="s">
        <v>4</v>
      </c>
      <c r="B51">
        <f t="shared" ref="B51:D55" si="15">B7+B29</f>
        <v>144</v>
      </c>
      <c r="D51">
        <f t="shared" si="15"/>
        <v>146</v>
      </c>
      <c r="F51">
        <f t="shared" ref="F51:H55" si="16">F7+F29</f>
        <v>237</v>
      </c>
      <c r="H51">
        <f t="shared" si="16"/>
        <v>189</v>
      </c>
      <c r="J51">
        <f t="shared" ref="J51:O55" si="17">J7+J29</f>
        <v>235</v>
      </c>
      <c r="L51">
        <f t="shared" si="17"/>
        <v>252</v>
      </c>
      <c r="N51">
        <f t="shared" si="17"/>
        <v>238</v>
      </c>
      <c r="O51">
        <f t="shared" si="17"/>
        <v>217</v>
      </c>
      <c r="P51">
        <f t="shared" ref="P51:S55" si="18">P7+P29</f>
        <v>225</v>
      </c>
      <c r="Q51">
        <f t="shared" si="18"/>
        <v>250</v>
      </c>
      <c r="R51">
        <f t="shared" si="18"/>
        <v>239</v>
      </c>
      <c r="S51">
        <f t="shared" si="18"/>
        <v>268</v>
      </c>
      <c r="T51">
        <f t="shared" si="14"/>
        <v>2640</v>
      </c>
    </row>
    <row r="52" spans="1:20" hidden="1" x14ac:dyDescent="0.2">
      <c r="A52" s="3" t="s">
        <v>2</v>
      </c>
      <c r="B52">
        <f t="shared" si="15"/>
        <v>155</v>
      </c>
      <c r="D52">
        <f t="shared" si="15"/>
        <v>154</v>
      </c>
      <c r="F52">
        <f t="shared" si="16"/>
        <v>253</v>
      </c>
      <c r="H52">
        <f t="shared" si="16"/>
        <v>205</v>
      </c>
      <c r="J52">
        <f t="shared" si="17"/>
        <v>263</v>
      </c>
      <c r="L52">
        <f t="shared" si="17"/>
        <v>294</v>
      </c>
      <c r="N52">
        <f t="shared" si="17"/>
        <v>264</v>
      </c>
      <c r="O52">
        <f t="shared" si="17"/>
        <v>234</v>
      </c>
      <c r="P52">
        <f t="shared" si="18"/>
        <v>248</v>
      </c>
      <c r="Q52">
        <f t="shared" si="18"/>
        <v>275</v>
      </c>
      <c r="R52">
        <f t="shared" si="18"/>
        <v>253</v>
      </c>
      <c r="S52">
        <f t="shared" si="18"/>
        <v>354</v>
      </c>
      <c r="T52">
        <f t="shared" si="14"/>
        <v>2952</v>
      </c>
    </row>
    <row r="53" spans="1:20" hidden="1" x14ac:dyDescent="0.2">
      <c r="A53" s="3" t="s">
        <v>5</v>
      </c>
      <c r="B53" s="7">
        <f t="shared" si="15"/>
        <v>14554465.050000001</v>
      </c>
      <c r="C53" s="7"/>
      <c r="D53" s="7">
        <f t="shared" si="15"/>
        <v>13622176.969999999</v>
      </c>
      <c r="E53" s="7"/>
      <c r="F53" s="7">
        <f t="shared" si="16"/>
        <v>29693690.340000004</v>
      </c>
      <c r="G53" s="7"/>
      <c r="H53" s="7">
        <f t="shared" si="16"/>
        <v>17091666.419999998</v>
      </c>
      <c r="I53" s="7"/>
      <c r="J53" s="7">
        <f t="shared" si="17"/>
        <v>22387194.07</v>
      </c>
      <c r="K53" s="7"/>
      <c r="L53" s="7">
        <f t="shared" si="17"/>
        <v>34294347.649999999</v>
      </c>
      <c r="M53" s="7"/>
      <c r="N53" s="7">
        <f t="shared" si="17"/>
        <v>29421195.859999999</v>
      </c>
      <c r="O53" s="7">
        <f t="shared" si="17"/>
        <v>25457091.830000002</v>
      </c>
      <c r="P53" s="7">
        <f t="shared" si="18"/>
        <v>21880797.07</v>
      </c>
      <c r="Q53" s="7">
        <f t="shared" si="18"/>
        <v>31456555.309999999</v>
      </c>
      <c r="R53" s="7">
        <f t="shared" si="18"/>
        <v>30093918.330000002</v>
      </c>
      <c r="S53" s="7">
        <f t="shared" si="18"/>
        <v>34064461.380000003</v>
      </c>
      <c r="T53" s="7">
        <f t="shared" si="14"/>
        <v>304017560.28000003</v>
      </c>
    </row>
    <row r="54" spans="1:20" hidden="1" x14ac:dyDescent="0.2">
      <c r="A54" s="3" t="s">
        <v>6</v>
      </c>
      <c r="B54" s="7">
        <f t="shared" si="15"/>
        <v>19295053.5</v>
      </c>
      <c r="C54" s="7"/>
      <c r="D54" s="7">
        <f t="shared" si="15"/>
        <v>17972747.779999997</v>
      </c>
      <c r="E54" s="7"/>
      <c r="F54" s="7">
        <f t="shared" si="16"/>
        <v>38791647.960000001</v>
      </c>
      <c r="G54" s="7"/>
      <c r="H54" s="7">
        <f t="shared" si="16"/>
        <v>23255046.309999999</v>
      </c>
      <c r="I54" s="7"/>
      <c r="J54" s="7">
        <f t="shared" si="17"/>
        <v>30989046.080000002</v>
      </c>
      <c r="K54" s="7"/>
      <c r="L54" s="7">
        <f t="shared" si="17"/>
        <v>46552930.669999994</v>
      </c>
      <c r="M54" s="7"/>
      <c r="N54" s="7">
        <f t="shared" si="17"/>
        <v>38215481.960000001</v>
      </c>
      <c r="O54" s="7">
        <f t="shared" si="17"/>
        <v>35257002.68</v>
      </c>
      <c r="P54" s="7">
        <f t="shared" si="18"/>
        <v>29394018.800000001</v>
      </c>
      <c r="Q54" s="7">
        <f t="shared" si="18"/>
        <v>41027792.140000001</v>
      </c>
      <c r="R54" s="7">
        <f t="shared" si="18"/>
        <v>44544281.810000002</v>
      </c>
      <c r="S54" s="7">
        <f t="shared" si="18"/>
        <v>48635460.989999995</v>
      </c>
      <c r="T54" s="7">
        <f t="shared" si="14"/>
        <v>413930510.68000001</v>
      </c>
    </row>
    <row r="55" spans="1:20" hidden="1" x14ac:dyDescent="0.2">
      <c r="A55" s="3" t="s">
        <v>7</v>
      </c>
      <c r="B55" s="7">
        <f t="shared" si="15"/>
        <v>335273.49</v>
      </c>
      <c r="C55" s="7"/>
      <c r="D55" s="7">
        <f t="shared" si="15"/>
        <v>297822.81</v>
      </c>
      <c r="E55" s="7"/>
      <c r="F55" s="7">
        <f t="shared" si="16"/>
        <v>701599.89</v>
      </c>
      <c r="G55" s="7"/>
      <c r="H55" s="7">
        <f t="shared" si="16"/>
        <v>465394.12</v>
      </c>
      <c r="I55" s="7"/>
      <c r="J55" s="7">
        <f t="shared" si="17"/>
        <v>616712.13</v>
      </c>
      <c r="K55" s="7"/>
      <c r="L55" s="7">
        <f t="shared" si="17"/>
        <v>1046706.4299999999</v>
      </c>
      <c r="M55" s="7"/>
      <c r="N55" s="7">
        <f t="shared" si="17"/>
        <v>676033.21</v>
      </c>
      <c r="O55" s="7">
        <f t="shared" si="17"/>
        <v>799588.73</v>
      </c>
      <c r="P55" s="7">
        <f t="shared" si="18"/>
        <v>684632.12</v>
      </c>
      <c r="Q55" s="7">
        <f t="shared" si="18"/>
        <v>683663.28</v>
      </c>
      <c r="R55" s="7">
        <f t="shared" si="18"/>
        <v>1109785.48</v>
      </c>
      <c r="S55" s="7">
        <f t="shared" si="18"/>
        <v>1231695.71</v>
      </c>
      <c r="T55" s="7">
        <f t="shared" si="14"/>
        <v>8648907.4000000022</v>
      </c>
    </row>
    <row r="56" spans="1:20" hidden="1" x14ac:dyDescent="0.2">
      <c r="A56" s="3"/>
    </row>
    <row r="57" spans="1:20" hidden="1" x14ac:dyDescent="0.2">
      <c r="A57" s="2" t="s">
        <v>8</v>
      </c>
      <c r="B57">
        <f t="shared" ref="B57:D60" si="19">B13+B35</f>
        <v>2</v>
      </c>
      <c r="D57">
        <f t="shared" si="19"/>
        <v>1</v>
      </c>
      <c r="F57">
        <f t="shared" ref="F57:H60" si="20">F13+F35</f>
        <v>0</v>
      </c>
      <c r="H57">
        <f t="shared" si="20"/>
        <v>4</v>
      </c>
      <c r="J57">
        <f t="shared" ref="J57:O60" si="21">J13+J35</f>
        <v>1</v>
      </c>
      <c r="L57">
        <f t="shared" si="21"/>
        <v>3</v>
      </c>
      <c r="N57">
        <f t="shared" si="21"/>
        <v>3</v>
      </c>
      <c r="O57">
        <f t="shared" si="21"/>
        <v>3</v>
      </c>
      <c r="P57">
        <f t="shared" ref="P57:S60" si="22">P13+P35</f>
        <v>3</v>
      </c>
      <c r="Q57">
        <f t="shared" si="22"/>
        <v>1</v>
      </c>
      <c r="R57">
        <f t="shared" si="22"/>
        <v>4</v>
      </c>
      <c r="S57">
        <f t="shared" si="22"/>
        <v>5</v>
      </c>
      <c r="T57">
        <f t="shared" si="14"/>
        <v>30</v>
      </c>
    </row>
    <row r="58" spans="1:20" hidden="1" x14ac:dyDescent="0.2">
      <c r="A58" s="3" t="s">
        <v>2</v>
      </c>
      <c r="B58">
        <f t="shared" si="19"/>
        <v>2</v>
      </c>
      <c r="D58">
        <f t="shared" si="19"/>
        <v>1</v>
      </c>
      <c r="F58">
        <f t="shared" si="20"/>
        <v>0</v>
      </c>
      <c r="H58">
        <f t="shared" si="20"/>
        <v>4</v>
      </c>
      <c r="J58">
        <f t="shared" si="21"/>
        <v>1</v>
      </c>
      <c r="L58">
        <f t="shared" si="21"/>
        <v>3</v>
      </c>
      <c r="N58">
        <f t="shared" si="21"/>
        <v>3</v>
      </c>
      <c r="O58">
        <f t="shared" si="21"/>
        <v>3</v>
      </c>
      <c r="P58">
        <f t="shared" si="22"/>
        <v>3</v>
      </c>
      <c r="Q58">
        <f t="shared" si="22"/>
        <v>1</v>
      </c>
      <c r="R58">
        <f t="shared" si="22"/>
        <v>7</v>
      </c>
      <c r="S58">
        <f t="shared" si="22"/>
        <v>22</v>
      </c>
      <c r="T58">
        <f t="shared" si="14"/>
        <v>50</v>
      </c>
    </row>
    <row r="59" spans="1:20" hidden="1" x14ac:dyDescent="0.2">
      <c r="A59" s="3" t="s">
        <v>9</v>
      </c>
      <c r="B59" s="7">
        <f t="shared" si="19"/>
        <v>115330.59</v>
      </c>
      <c r="C59" s="7"/>
      <c r="D59" s="7">
        <f t="shared" si="19"/>
        <v>153774.13</v>
      </c>
      <c r="E59" s="7"/>
      <c r="F59" s="7">
        <f t="shared" si="20"/>
        <v>0</v>
      </c>
      <c r="G59" s="7"/>
      <c r="H59" s="7">
        <f t="shared" si="20"/>
        <v>347700.39</v>
      </c>
      <c r="I59" s="7"/>
      <c r="J59" s="7">
        <f t="shared" si="21"/>
        <v>29046.22</v>
      </c>
      <c r="K59" s="7"/>
      <c r="L59" s="7">
        <f t="shared" si="21"/>
        <v>1014054.96</v>
      </c>
      <c r="M59" s="7"/>
      <c r="N59" s="7">
        <f t="shared" si="21"/>
        <v>2340783.9700000002</v>
      </c>
      <c r="O59" s="7">
        <f t="shared" si="21"/>
        <v>521123.44</v>
      </c>
      <c r="P59" s="7">
        <f t="shared" si="22"/>
        <v>1902527.7</v>
      </c>
      <c r="Q59" s="7">
        <f t="shared" si="22"/>
        <v>230661.19</v>
      </c>
      <c r="R59" s="7">
        <f t="shared" si="22"/>
        <v>310965.45</v>
      </c>
      <c r="S59" s="7">
        <f t="shared" si="22"/>
        <v>2166506.63</v>
      </c>
      <c r="T59" s="7">
        <f t="shared" si="14"/>
        <v>9132474.6700000018</v>
      </c>
    </row>
    <row r="60" spans="1:20" hidden="1" x14ac:dyDescent="0.2">
      <c r="A60" s="3" t="s">
        <v>10</v>
      </c>
      <c r="B60" s="7">
        <f t="shared" si="19"/>
        <v>138396.72</v>
      </c>
      <c r="C60" s="7"/>
      <c r="D60" s="7">
        <f t="shared" si="19"/>
        <v>175985.95</v>
      </c>
      <c r="E60" s="7"/>
      <c r="F60" s="7">
        <f t="shared" si="20"/>
        <v>0</v>
      </c>
      <c r="G60" s="7"/>
      <c r="H60" s="7">
        <f t="shared" si="20"/>
        <v>563838.48</v>
      </c>
      <c r="I60" s="7"/>
      <c r="J60" s="7">
        <f t="shared" si="21"/>
        <v>76032.759999999995</v>
      </c>
      <c r="K60" s="7"/>
      <c r="L60" s="7">
        <f t="shared" si="21"/>
        <v>2016881.95</v>
      </c>
      <c r="M60" s="7"/>
      <c r="N60" s="7">
        <f t="shared" si="21"/>
        <v>2943920.29</v>
      </c>
      <c r="O60" s="7">
        <f t="shared" si="21"/>
        <v>850883.52</v>
      </c>
      <c r="P60" s="7">
        <f t="shared" si="22"/>
        <v>3996418.77</v>
      </c>
      <c r="Q60" s="7">
        <f t="shared" si="22"/>
        <v>230661.19</v>
      </c>
      <c r="R60" s="7">
        <f t="shared" si="22"/>
        <v>555204.97</v>
      </c>
      <c r="S60" s="7">
        <f t="shared" si="22"/>
        <v>3928032.62</v>
      </c>
      <c r="T60" s="7">
        <f t="shared" si="14"/>
        <v>15476257.219999999</v>
      </c>
    </row>
    <row r="61" spans="1:20" hidden="1" x14ac:dyDescent="0.2">
      <c r="A61" s="3"/>
    </row>
    <row r="62" spans="1:20" x14ac:dyDescent="0.2">
      <c r="A62" s="2" t="s">
        <v>11</v>
      </c>
      <c r="B62">
        <f t="shared" ref="B62:D65" si="23">B18+B40</f>
        <v>432</v>
      </c>
      <c r="C62" s="12">
        <v>317</v>
      </c>
      <c r="D62">
        <f t="shared" si="23"/>
        <v>446</v>
      </c>
      <c r="E62" s="12">
        <v>476</v>
      </c>
      <c r="F62">
        <f t="shared" ref="F62:H65" si="24">F18+F40</f>
        <v>666</v>
      </c>
      <c r="G62" s="12">
        <v>494</v>
      </c>
      <c r="H62">
        <f t="shared" si="24"/>
        <v>568</v>
      </c>
      <c r="I62" s="12">
        <v>449</v>
      </c>
      <c r="J62">
        <f t="shared" ref="J62:O65" si="25">J18+J40</f>
        <v>702</v>
      </c>
      <c r="K62" s="12">
        <v>515</v>
      </c>
      <c r="L62">
        <f t="shared" si="25"/>
        <v>741</v>
      </c>
      <c r="M62" s="12">
        <v>583</v>
      </c>
      <c r="N62">
        <f t="shared" si="25"/>
        <v>739</v>
      </c>
      <c r="O62">
        <f t="shared" si="25"/>
        <v>520</v>
      </c>
      <c r="P62">
        <f t="shared" ref="P62:S65" si="26">P18+P40</f>
        <v>618</v>
      </c>
      <c r="Q62">
        <f t="shared" si="26"/>
        <v>664</v>
      </c>
      <c r="R62">
        <f t="shared" si="26"/>
        <v>662</v>
      </c>
      <c r="S62">
        <f t="shared" si="26"/>
        <v>710</v>
      </c>
      <c r="T62">
        <f t="shared" si="14"/>
        <v>10302</v>
      </c>
    </row>
    <row r="63" spans="1:20" x14ac:dyDescent="0.2">
      <c r="A63" s="3" t="s">
        <v>12</v>
      </c>
      <c r="B63">
        <f t="shared" si="23"/>
        <v>473</v>
      </c>
      <c r="C63" s="12">
        <v>373</v>
      </c>
      <c r="D63">
        <f t="shared" si="23"/>
        <v>507</v>
      </c>
      <c r="E63" s="12">
        <v>555</v>
      </c>
      <c r="F63">
        <f t="shared" si="24"/>
        <v>743</v>
      </c>
      <c r="G63" s="12">
        <v>555</v>
      </c>
      <c r="H63">
        <f t="shared" si="24"/>
        <v>659</v>
      </c>
      <c r="I63" s="12">
        <v>539</v>
      </c>
      <c r="J63">
        <f t="shared" si="25"/>
        <v>797</v>
      </c>
      <c r="K63" s="12">
        <v>590</v>
      </c>
      <c r="L63">
        <f t="shared" si="25"/>
        <v>834</v>
      </c>
      <c r="M63" s="12">
        <v>668</v>
      </c>
      <c r="N63">
        <f t="shared" si="25"/>
        <v>852</v>
      </c>
      <c r="O63">
        <f t="shared" si="25"/>
        <v>578</v>
      </c>
      <c r="P63">
        <f t="shared" si="26"/>
        <v>699</v>
      </c>
      <c r="Q63">
        <f t="shared" si="26"/>
        <v>786</v>
      </c>
      <c r="R63">
        <f t="shared" si="26"/>
        <v>710</v>
      </c>
      <c r="S63">
        <f t="shared" si="26"/>
        <v>875</v>
      </c>
      <c r="T63">
        <f t="shared" si="14"/>
        <v>11793</v>
      </c>
    </row>
    <row r="64" spans="1:20" x14ac:dyDescent="0.2">
      <c r="A64" s="3" t="s">
        <v>14</v>
      </c>
      <c r="B64" s="7">
        <f t="shared" si="23"/>
        <v>54613983.879999995</v>
      </c>
      <c r="C64" s="13">
        <v>72178568.159999996</v>
      </c>
      <c r="D64" s="7">
        <f t="shared" si="23"/>
        <v>70801436.510000005</v>
      </c>
      <c r="E64" s="13">
        <v>117663391.3</v>
      </c>
      <c r="F64" s="7">
        <f t="shared" si="24"/>
        <v>193793419.61000001</v>
      </c>
      <c r="G64" s="13">
        <v>111520926.98</v>
      </c>
      <c r="H64" s="7">
        <f t="shared" si="24"/>
        <v>136571021.27000001</v>
      </c>
      <c r="I64" s="13">
        <v>93184225.129999995</v>
      </c>
      <c r="J64" s="7">
        <f t="shared" si="25"/>
        <v>118350315.51000001</v>
      </c>
      <c r="K64" s="13">
        <v>104544919.97</v>
      </c>
      <c r="L64" s="7">
        <f t="shared" si="25"/>
        <v>136490445.44999999</v>
      </c>
      <c r="M64" s="13">
        <v>125673837.61</v>
      </c>
      <c r="N64" s="7">
        <f t="shared" si="25"/>
        <v>146505346.07999998</v>
      </c>
      <c r="O64" s="7">
        <f t="shared" si="25"/>
        <v>89517029.50999999</v>
      </c>
      <c r="P64" s="7">
        <f t="shared" si="26"/>
        <v>122049880.13</v>
      </c>
      <c r="Q64" s="7">
        <f t="shared" si="26"/>
        <v>123281360.48</v>
      </c>
      <c r="R64" s="7">
        <f t="shared" si="26"/>
        <v>142897910.88</v>
      </c>
      <c r="S64" s="7">
        <f t="shared" si="26"/>
        <v>174896439.94999999</v>
      </c>
      <c r="T64" s="7">
        <f t="shared" si="14"/>
        <v>2134534458.4100001</v>
      </c>
    </row>
    <row r="65" spans="1:20" x14ac:dyDescent="0.2">
      <c r="A65" s="3" t="s">
        <v>13</v>
      </c>
      <c r="B65" s="7">
        <f t="shared" si="23"/>
        <v>59377638.459999993</v>
      </c>
      <c r="C65" s="13">
        <v>77871950.25</v>
      </c>
      <c r="D65" s="7">
        <f t="shared" si="23"/>
        <v>75174219.140000001</v>
      </c>
      <c r="E65" s="13">
        <v>132440851.02</v>
      </c>
      <c r="F65" s="7">
        <f t="shared" si="24"/>
        <v>202891377.22999999</v>
      </c>
      <c r="G65" s="13">
        <v>120716280.89</v>
      </c>
      <c r="H65" s="7">
        <f t="shared" si="24"/>
        <v>142950539.25</v>
      </c>
      <c r="I65" s="13">
        <v>102532416.95999999</v>
      </c>
      <c r="J65" s="7">
        <f t="shared" si="25"/>
        <v>126999154.06</v>
      </c>
      <c r="K65" s="13">
        <v>113176357.37</v>
      </c>
      <c r="L65" s="7">
        <f t="shared" si="25"/>
        <v>149751855.45999998</v>
      </c>
      <c r="M65" s="13">
        <v>136176357.37</v>
      </c>
      <c r="N65" s="7">
        <f t="shared" si="25"/>
        <v>155902768.5</v>
      </c>
      <c r="O65" s="7">
        <f t="shared" si="25"/>
        <v>99646700.439999998</v>
      </c>
      <c r="P65" s="7">
        <f t="shared" si="26"/>
        <v>131656992.92999999</v>
      </c>
      <c r="Q65" s="7">
        <f t="shared" si="26"/>
        <v>132852597.31</v>
      </c>
      <c r="R65" s="7">
        <f t="shared" si="26"/>
        <v>157592513.88000003</v>
      </c>
      <c r="S65" s="7">
        <f t="shared" si="26"/>
        <v>191228965.55000001</v>
      </c>
      <c r="T65" s="7">
        <f t="shared" si="14"/>
        <v>2308939536.0700002</v>
      </c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scale="55" orientation="landscape" horizontalDpi="300" verticalDpi="300" r:id="rId1"/>
  <headerFooter alignWithMargins="0">
    <oddHeader>&amp;L&amp;"Arial,Έντονα"&amp;12LIMASSOL&amp;C&amp;F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5"/>
  <sheetViews>
    <sheetView topLeftCell="D45" workbookViewId="0">
      <selection activeCell="A96" sqref="A96"/>
    </sheetView>
  </sheetViews>
  <sheetFormatPr defaultRowHeight="12.75" x14ac:dyDescent="0.2"/>
  <cols>
    <col min="1" max="1" width="51.140625" bestFit="1" customWidth="1"/>
    <col min="2" max="3" width="15.140625" bestFit="1" customWidth="1"/>
    <col min="4" max="5" width="17.5703125" bestFit="1" customWidth="1"/>
    <col min="6" max="6" width="13.85546875" bestFit="1" customWidth="1"/>
    <col min="7" max="7" width="13.85546875" customWidth="1"/>
    <col min="8" max="8" width="13.85546875" bestFit="1" customWidth="1"/>
    <col min="9" max="9" width="13.85546875" customWidth="1"/>
    <col min="10" max="10" width="13.85546875" bestFit="1" customWidth="1"/>
    <col min="11" max="11" width="13.85546875" customWidth="1"/>
    <col min="12" max="12" width="13.85546875" bestFit="1" customWidth="1"/>
    <col min="13" max="13" width="13.85546875" customWidth="1"/>
    <col min="14" max="15" width="13.85546875" bestFit="1" customWidth="1"/>
    <col min="16" max="16" width="14.85546875" bestFit="1" customWidth="1"/>
    <col min="17" max="17" width="14.85546875" customWidth="1"/>
    <col min="18" max="19" width="13.85546875" bestFit="1" customWidth="1"/>
    <col min="20" max="20" width="20.28515625" hidden="1" customWidth="1"/>
  </cols>
  <sheetData>
    <row r="1" spans="1:19" hidden="1" x14ac:dyDescent="0.2">
      <c r="A1" s="1" t="s">
        <v>0</v>
      </c>
      <c r="B1" s="4" t="s">
        <v>16</v>
      </c>
      <c r="C1" s="4"/>
      <c r="D1" s="1" t="s">
        <v>18</v>
      </c>
      <c r="E1" s="1"/>
      <c r="F1" s="1" t="s">
        <v>19</v>
      </c>
      <c r="G1" s="1"/>
      <c r="H1" s="1" t="s">
        <v>20</v>
      </c>
      <c r="I1" s="1"/>
      <c r="J1" s="1" t="s">
        <v>21</v>
      </c>
      <c r="K1" s="1"/>
      <c r="L1" s="1" t="s">
        <v>22</v>
      </c>
      <c r="M1" s="1"/>
      <c r="N1" s="1" t="s">
        <v>23</v>
      </c>
      <c r="O1" s="1" t="s">
        <v>24</v>
      </c>
      <c r="P1" s="1" t="s">
        <v>25</v>
      </c>
      <c r="Q1" s="1" t="s">
        <v>28</v>
      </c>
      <c r="R1" s="1" t="s">
        <v>26</v>
      </c>
      <c r="S1" s="1" t="s">
        <v>27</v>
      </c>
    </row>
    <row r="2" spans="1:19" hidden="1" x14ac:dyDescent="0.2"/>
    <row r="3" spans="1:19" hidden="1" x14ac:dyDescent="0.2">
      <c r="A3" s="2" t="s">
        <v>1</v>
      </c>
      <c r="B3">
        <v>38</v>
      </c>
      <c r="D3">
        <v>49</v>
      </c>
      <c r="F3">
        <v>57</v>
      </c>
      <c r="H3">
        <v>65</v>
      </c>
      <c r="J3">
        <v>75</v>
      </c>
      <c r="L3">
        <v>76</v>
      </c>
      <c r="N3">
        <v>58</v>
      </c>
      <c r="O3">
        <v>60</v>
      </c>
      <c r="P3">
        <v>42</v>
      </c>
      <c r="Q3">
        <v>52</v>
      </c>
      <c r="R3">
        <v>56</v>
      </c>
      <c r="S3">
        <v>76</v>
      </c>
    </row>
    <row r="4" spans="1:19" hidden="1" x14ac:dyDescent="0.2">
      <c r="A4" s="3" t="s">
        <v>2</v>
      </c>
      <c r="B4">
        <v>41</v>
      </c>
      <c r="D4">
        <v>56</v>
      </c>
      <c r="F4">
        <v>64</v>
      </c>
      <c r="H4">
        <v>76</v>
      </c>
      <c r="J4">
        <v>100</v>
      </c>
      <c r="L4">
        <v>86</v>
      </c>
      <c r="N4">
        <v>69</v>
      </c>
      <c r="O4">
        <v>67</v>
      </c>
      <c r="P4">
        <v>47</v>
      </c>
      <c r="Q4">
        <v>65</v>
      </c>
      <c r="R4">
        <v>65</v>
      </c>
      <c r="S4">
        <v>82</v>
      </c>
    </row>
    <row r="5" spans="1:19" hidden="1" x14ac:dyDescent="0.2">
      <c r="A5" s="3" t="s">
        <v>3</v>
      </c>
      <c r="B5" s="7">
        <v>3740752.2</v>
      </c>
      <c r="C5" s="7"/>
      <c r="D5" s="7">
        <v>11111986.85</v>
      </c>
      <c r="E5" s="7"/>
      <c r="F5" s="7">
        <v>14914503.300000001</v>
      </c>
      <c r="G5" s="7"/>
      <c r="H5" s="7">
        <v>21507396.530000001</v>
      </c>
      <c r="I5" s="7"/>
      <c r="J5" s="7">
        <v>30495932.350000001</v>
      </c>
      <c r="K5" s="7"/>
      <c r="L5" s="7">
        <v>49943233.450000003</v>
      </c>
      <c r="M5" s="7"/>
      <c r="N5" s="7">
        <v>17859159.949999999</v>
      </c>
      <c r="O5" s="7">
        <v>16920387.699999999</v>
      </c>
      <c r="P5" s="7">
        <v>9563276.3000000007</v>
      </c>
      <c r="Q5" s="7">
        <v>10444752.75</v>
      </c>
      <c r="R5" s="7">
        <v>14520390.91</v>
      </c>
      <c r="S5" s="7">
        <v>16568878.359999999</v>
      </c>
    </row>
    <row r="6" spans="1:19" hidden="1" x14ac:dyDescent="0.2">
      <c r="A6" s="3"/>
      <c r="O6" s="7"/>
      <c r="P6" s="7"/>
      <c r="Q6" s="7"/>
      <c r="R6" s="7"/>
      <c r="S6" s="7"/>
    </row>
    <row r="7" spans="1:19" hidden="1" x14ac:dyDescent="0.2">
      <c r="A7" s="2" t="s">
        <v>4</v>
      </c>
      <c r="B7">
        <v>53</v>
      </c>
      <c r="D7">
        <v>51</v>
      </c>
      <c r="F7">
        <v>78</v>
      </c>
      <c r="H7">
        <v>53</v>
      </c>
      <c r="J7">
        <v>74</v>
      </c>
      <c r="L7">
        <v>72</v>
      </c>
      <c r="N7">
        <v>50</v>
      </c>
      <c r="O7">
        <v>47</v>
      </c>
      <c r="P7">
        <v>40</v>
      </c>
      <c r="Q7">
        <v>73</v>
      </c>
      <c r="R7">
        <v>64</v>
      </c>
      <c r="S7">
        <v>87</v>
      </c>
    </row>
    <row r="8" spans="1:19" hidden="1" x14ac:dyDescent="0.2">
      <c r="A8" s="3" t="s">
        <v>2</v>
      </c>
      <c r="B8">
        <v>55</v>
      </c>
      <c r="D8">
        <v>56</v>
      </c>
      <c r="F8">
        <v>84</v>
      </c>
      <c r="H8">
        <v>55</v>
      </c>
      <c r="J8">
        <v>103</v>
      </c>
      <c r="L8">
        <v>86</v>
      </c>
      <c r="N8">
        <v>56</v>
      </c>
      <c r="O8">
        <v>54</v>
      </c>
      <c r="P8">
        <v>47</v>
      </c>
      <c r="Q8">
        <v>74</v>
      </c>
      <c r="R8">
        <v>65</v>
      </c>
      <c r="S8">
        <v>96</v>
      </c>
    </row>
    <row r="9" spans="1:19" hidden="1" x14ac:dyDescent="0.2">
      <c r="A9" s="3" t="s">
        <v>5</v>
      </c>
      <c r="B9" s="7">
        <v>4647366.8600000003</v>
      </c>
      <c r="C9" s="7"/>
      <c r="D9" s="7">
        <v>4858483.33</v>
      </c>
      <c r="E9" s="7"/>
      <c r="F9" s="7">
        <v>16551316.119999999</v>
      </c>
      <c r="G9" s="7"/>
      <c r="H9" s="7">
        <v>6669809.3399999999</v>
      </c>
      <c r="I9" s="7"/>
      <c r="J9" s="7">
        <v>18048551.620000001</v>
      </c>
      <c r="K9" s="7"/>
      <c r="L9" s="7">
        <v>11169281.41</v>
      </c>
      <c r="M9" s="7"/>
      <c r="N9" s="7">
        <v>5085419.8</v>
      </c>
      <c r="O9" s="7">
        <v>4102599.79</v>
      </c>
      <c r="P9" s="7">
        <v>5502550.9400000004</v>
      </c>
      <c r="Q9" s="7">
        <v>8205032.1100000003</v>
      </c>
      <c r="R9" s="7">
        <v>6226512.71</v>
      </c>
      <c r="S9" s="7">
        <v>13252841.449999999</v>
      </c>
    </row>
    <row r="10" spans="1:19" hidden="1" x14ac:dyDescent="0.2">
      <c r="A10" s="3" t="s">
        <v>6</v>
      </c>
      <c r="B10" s="7">
        <v>6559282.2999999998</v>
      </c>
      <c r="C10" s="7"/>
      <c r="D10" s="7">
        <v>6223691.8899999997</v>
      </c>
      <c r="E10" s="7"/>
      <c r="F10" s="7">
        <v>21043989.609999999</v>
      </c>
      <c r="G10" s="7"/>
      <c r="H10" s="7">
        <v>9420374.0299999993</v>
      </c>
      <c r="I10" s="7"/>
      <c r="J10" s="7">
        <v>22706059.280000001</v>
      </c>
      <c r="K10" s="7"/>
      <c r="L10" s="7">
        <v>15619436.34</v>
      </c>
      <c r="M10" s="7"/>
      <c r="N10" s="7">
        <v>7113651.04</v>
      </c>
      <c r="O10" s="7">
        <v>6338911.3200000003</v>
      </c>
      <c r="P10" s="7">
        <v>8201807.2000000002</v>
      </c>
      <c r="Q10" s="7">
        <v>11957401.119999999</v>
      </c>
      <c r="R10" s="7">
        <v>9182535.5700000003</v>
      </c>
      <c r="S10" s="7">
        <v>17612774.620000001</v>
      </c>
    </row>
    <row r="11" spans="1:19" hidden="1" x14ac:dyDescent="0.2">
      <c r="A11" s="3" t="s">
        <v>7</v>
      </c>
      <c r="B11" s="7">
        <v>103812</v>
      </c>
      <c r="C11" s="7"/>
      <c r="D11" s="7">
        <v>82447</v>
      </c>
      <c r="E11" s="7"/>
      <c r="F11" s="7">
        <v>301136</v>
      </c>
      <c r="G11" s="7"/>
      <c r="H11" s="7">
        <v>173900</v>
      </c>
      <c r="I11" s="7"/>
      <c r="J11" s="7">
        <v>320976</v>
      </c>
      <c r="K11" s="7"/>
      <c r="L11" s="7">
        <v>237436</v>
      </c>
      <c r="M11" s="7"/>
      <c r="N11" s="7">
        <v>130287</v>
      </c>
      <c r="O11" s="7">
        <v>150586</v>
      </c>
      <c r="P11" s="7">
        <v>136627</v>
      </c>
      <c r="Q11" s="7">
        <v>265750</v>
      </c>
      <c r="R11" s="7">
        <v>148135</v>
      </c>
      <c r="S11" s="7">
        <v>257672</v>
      </c>
    </row>
    <row r="12" spans="1:19" hidden="1" x14ac:dyDescent="0.2">
      <c r="A12" s="3"/>
    </row>
    <row r="13" spans="1:19" hidden="1" x14ac:dyDescent="0.2">
      <c r="A13" s="2" t="s">
        <v>8</v>
      </c>
      <c r="B13" s="6">
        <v>0</v>
      </c>
      <c r="C13" s="6"/>
      <c r="D13" s="6">
        <v>0</v>
      </c>
      <c r="E13" s="6"/>
      <c r="F13" s="6">
        <v>0</v>
      </c>
      <c r="G13" s="6"/>
      <c r="H13" s="6">
        <v>0</v>
      </c>
      <c r="I13" s="6"/>
      <c r="J13" s="6">
        <v>0</v>
      </c>
      <c r="K13" s="6"/>
      <c r="L13" s="6">
        <v>0</v>
      </c>
      <c r="M13" s="6"/>
      <c r="N13" s="6">
        <v>0</v>
      </c>
      <c r="O13" s="6">
        <v>0</v>
      </c>
      <c r="P13" s="6">
        <v>0</v>
      </c>
      <c r="Q13" s="6">
        <v>1</v>
      </c>
      <c r="R13" s="6">
        <v>0</v>
      </c>
      <c r="S13" s="6">
        <v>0</v>
      </c>
    </row>
    <row r="14" spans="1:19" hidden="1" x14ac:dyDescent="0.2">
      <c r="A14" s="3" t="s">
        <v>2</v>
      </c>
      <c r="B14" s="6">
        <v>0</v>
      </c>
      <c r="C14" s="6"/>
      <c r="D14" s="6">
        <v>0</v>
      </c>
      <c r="E14" s="6"/>
      <c r="F14" s="6">
        <v>0</v>
      </c>
      <c r="G14" s="6"/>
      <c r="H14" s="6">
        <v>0</v>
      </c>
      <c r="I14" s="6"/>
      <c r="J14" s="6">
        <v>0</v>
      </c>
      <c r="K14" s="6"/>
      <c r="L14" s="6">
        <v>0</v>
      </c>
      <c r="M14" s="6"/>
      <c r="N14" s="6">
        <v>0</v>
      </c>
      <c r="O14" s="6">
        <v>0</v>
      </c>
      <c r="P14" s="6">
        <v>0</v>
      </c>
      <c r="Q14" s="6">
        <v>1</v>
      </c>
      <c r="R14" s="6">
        <v>0</v>
      </c>
      <c r="S14" s="6">
        <v>0</v>
      </c>
    </row>
    <row r="15" spans="1:19" hidden="1" x14ac:dyDescent="0.2">
      <c r="A15" s="3" t="s">
        <v>9</v>
      </c>
      <c r="B15" s="7">
        <v>0</v>
      </c>
      <c r="C15" s="7"/>
      <c r="D15" s="7">
        <v>0</v>
      </c>
      <c r="E15" s="7"/>
      <c r="F15" s="7">
        <v>0</v>
      </c>
      <c r="G15" s="7"/>
      <c r="H15" s="7">
        <v>0</v>
      </c>
      <c r="I15" s="7"/>
      <c r="J15" s="7">
        <v>0</v>
      </c>
      <c r="K15" s="7"/>
      <c r="L15" s="7">
        <v>0</v>
      </c>
      <c r="M15" s="7"/>
      <c r="N15" s="7">
        <v>0</v>
      </c>
      <c r="O15" s="7">
        <v>0</v>
      </c>
      <c r="P15" s="7">
        <v>0</v>
      </c>
      <c r="Q15" s="7">
        <v>85430.07</v>
      </c>
      <c r="R15" s="7">
        <v>0</v>
      </c>
      <c r="S15" s="7">
        <v>0</v>
      </c>
    </row>
    <row r="16" spans="1:19" hidden="1" x14ac:dyDescent="0.2">
      <c r="A16" s="3" t="s">
        <v>10</v>
      </c>
      <c r="B16" s="7">
        <v>0</v>
      </c>
      <c r="C16" s="7"/>
      <c r="D16" s="7">
        <v>0</v>
      </c>
      <c r="E16" s="7"/>
      <c r="F16" s="7">
        <v>0</v>
      </c>
      <c r="G16" s="7"/>
      <c r="H16" s="7">
        <v>0</v>
      </c>
      <c r="I16" s="7"/>
      <c r="J16" s="7">
        <v>0</v>
      </c>
      <c r="K16" s="7"/>
      <c r="L16" s="7">
        <v>0</v>
      </c>
      <c r="M16" s="7"/>
      <c r="N16" s="7">
        <v>0</v>
      </c>
      <c r="O16" s="7">
        <v>0</v>
      </c>
      <c r="P16" s="7">
        <v>0</v>
      </c>
      <c r="Q16" s="7">
        <v>119602.1</v>
      </c>
      <c r="R16" s="7">
        <v>0</v>
      </c>
      <c r="S16" s="7">
        <v>0</v>
      </c>
    </row>
    <row r="17" spans="1:19" hidden="1" x14ac:dyDescent="0.2">
      <c r="A17" s="3"/>
    </row>
    <row r="18" spans="1:19" hidden="1" x14ac:dyDescent="0.2">
      <c r="A18" s="2" t="s">
        <v>11</v>
      </c>
      <c r="B18">
        <f t="shared" ref="B18:D20" si="0">B3+B7+B13</f>
        <v>91</v>
      </c>
      <c r="D18">
        <f t="shared" si="0"/>
        <v>100</v>
      </c>
      <c r="F18">
        <f t="shared" ref="F18:H20" si="1">F3+F7+F13</f>
        <v>135</v>
      </c>
      <c r="H18">
        <f t="shared" si="1"/>
        <v>118</v>
      </c>
      <c r="J18">
        <f t="shared" ref="J18:O20" si="2">J3+J7+J13</f>
        <v>149</v>
      </c>
      <c r="L18">
        <f t="shared" si="2"/>
        <v>148</v>
      </c>
      <c r="N18">
        <f t="shared" si="2"/>
        <v>108</v>
      </c>
      <c r="O18">
        <f t="shared" si="2"/>
        <v>107</v>
      </c>
      <c r="P18">
        <f t="shared" ref="P18:S20" si="3">P3+P7+P13</f>
        <v>82</v>
      </c>
      <c r="Q18">
        <f t="shared" si="3"/>
        <v>126</v>
      </c>
      <c r="R18">
        <f t="shared" si="3"/>
        <v>120</v>
      </c>
      <c r="S18">
        <f t="shared" si="3"/>
        <v>163</v>
      </c>
    </row>
    <row r="19" spans="1:19" hidden="1" x14ac:dyDescent="0.2">
      <c r="A19" s="3" t="s">
        <v>12</v>
      </c>
      <c r="B19">
        <f t="shared" si="0"/>
        <v>96</v>
      </c>
      <c r="D19">
        <f t="shared" si="0"/>
        <v>112</v>
      </c>
      <c r="F19">
        <f t="shared" si="1"/>
        <v>148</v>
      </c>
      <c r="H19">
        <f t="shared" si="1"/>
        <v>131</v>
      </c>
      <c r="J19">
        <f t="shared" si="2"/>
        <v>203</v>
      </c>
      <c r="L19">
        <f t="shared" si="2"/>
        <v>172</v>
      </c>
      <c r="N19">
        <f t="shared" si="2"/>
        <v>125</v>
      </c>
      <c r="O19">
        <f t="shared" si="2"/>
        <v>121</v>
      </c>
      <c r="P19">
        <f t="shared" si="3"/>
        <v>94</v>
      </c>
      <c r="Q19">
        <f t="shared" si="3"/>
        <v>140</v>
      </c>
      <c r="R19">
        <f t="shared" si="3"/>
        <v>130</v>
      </c>
      <c r="S19">
        <f t="shared" si="3"/>
        <v>178</v>
      </c>
    </row>
    <row r="20" spans="1:19" hidden="1" x14ac:dyDescent="0.2">
      <c r="A20" s="3" t="s">
        <v>14</v>
      </c>
      <c r="B20" s="7">
        <f t="shared" si="0"/>
        <v>8388119.0600000005</v>
      </c>
      <c r="C20" s="7"/>
      <c r="D20" s="7">
        <f t="shared" si="0"/>
        <v>15970470.18</v>
      </c>
      <c r="E20" s="7"/>
      <c r="F20" s="7">
        <f t="shared" si="1"/>
        <v>31465819.420000002</v>
      </c>
      <c r="G20" s="7"/>
      <c r="H20" s="7">
        <f t="shared" si="1"/>
        <v>28177205.870000001</v>
      </c>
      <c r="I20" s="7"/>
      <c r="J20" s="7">
        <f t="shared" si="2"/>
        <v>48544483.969999999</v>
      </c>
      <c r="K20" s="7"/>
      <c r="L20" s="7">
        <f t="shared" si="2"/>
        <v>61112514.859999999</v>
      </c>
      <c r="M20" s="7"/>
      <c r="N20" s="7">
        <f t="shared" si="2"/>
        <v>22944579.75</v>
      </c>
      <c r="O20" s="7">
        <f t="shared" si="2"/>
        <v>21022987.489999998</v>
      </c>
      <c r="P20" s="7">
        <f t="shared" si="3"/>
        <v>15065827.240000002</v>
      </c>
      <c r="Q20" s="7">
        <f t="shared" si="3"/>
        <v>18735214.93</v>
      </c>
      <c r="R20" s="7">
        <f t="shared" si="3"/>
        <v>20746903.620000001</v>
      </c>
      <c r="S20" s="7">
        <f t="shared" si="3"/>
        <v>29821719.809999999</v>
      </c>
    </row>
    <row r="21" spans="1:19" hidden="1" x14ac:dyDescent="0.2">
      <c r="A21" s="3" t="s">
        <v>13</v>
      </c>
      <c r="B21" s="7">
        <f t="shared" ref="B21:O21" si="4">B5+B10+B16</f>
        <v>10300034.5</v>
      </c>
      <c r="C21" s="7"/>
      <c r="D21" s="7">
        <f t="shared" si="4"/>
        <v>17335678.739999998</v>
      </c>
      <c r="E21" s="7"/>
      <c r="F21" s="7">
        <f t="shared" si="4"/>
        <v>35958492.909999996</v>
      </c>
      <c r="G21" s="7"/>
      <c r="H21" s="7">
        <f t="shared" si="4"/>
        <v>30927770.560000002</v>
      </c>
      <c r="I21" s="7"/>
      <c r="J21" s="7">
        <f t="shared" si="4"/>
        <v>53201991.630000003</v>
      </c>
      <c r="K21" s="7"/>
      <c r="L21" s="7">
        <f t="shared" si="4"/>
        <v>65562669.790000007</v>
      </c>
      <c r="M21" s="7"/>
      <c r="N21" s="7">
        <f t="shared" si="4"/>
        <v>24972810.989999998</v>
      </c>
      <c r="O21" s="7">
        <f t="shared" si="4"/>
        <v>23259299.02</v>
      </c>
      <c r="P21" s="7">
        <f>P5+P10+P16</f>
        <v>17765083.5</v>
      </c>
      <c r="Q21" s="7">
        <f>Q5+Q10+Q16</f>
        <v>22521755.969999999</v>
      </c>
      <c r="R21" s="7">
        <f>R5+R10+R16</f>
        <v>23702926.48</v>
      </c>
      <c r="S21" s="7">
        <f>S5+S10+S16</f>
        <v>34181652.980000004</v>
      </c>
    </row>
    <row r="22" spans="1:19" hidden="1" x14ac:dyDescent="0.2"/>
    <row r="23" spans="1:19" hidden="1" x14ac:dyDescent="0.2">
      <c r="A23" s="1" t="s">
        <v>15</v>
      </c>
    </row>
    <row r="24" spans="1:19" hidden="1" x14ac:dyDescent="0.2"/>
    <row r="25" spans="1:19" hidden="1" x14ac:dyDescent="0.2">
      <c r="A25" s="2" t="s">
        <v>1</v>
      </c>
    </row>
    <row r="26" spans="1:19" hidden="1" x14ac:dyDescent="0.2">
      <c r="A26" s="3" t="s">
        <v>2</v>
      </c>
    </row>
    <row r="27" spans="1:19" hidden="1" x14ac:dyDescent="0.2">
      <c r="A27" s="3" t="s">
        <v>3</v>
      </c>
      <c r="B27" s="5"/>
      <c r="C27" s="5"/>
    </row>
    <row r="28" spans="1:19" hidden="1" x14ac:dyDescent="0.2">
      <c r="A28" s="3"/>
    </row>
    <row r="29" spans="1:19" hidden="1" x14ac:dyDescent="0.2">
      <c r="A29" s="2" t="s">
        <v>4</v>
      </c>
    </row>
    <row r="30" spans="1:19" hidden="1" x14ac:dyDescent="0.2">
      <c r="A30" s="3" t="s">
        <v>2</v>
      </c>
    </row>
    <row r="31" spans="1:19" hidden="1" x14ac:dyDescent="0.2">
      <c r="A31" s="3" t="s">
        <v>5</v>
      </c>
      <c r="B31" s="5"/>
      <c r="C31" s="5"/>
    </row>
    <row r="32" spans="1:19" hidden="1" x14ac:dyDescent="0.2">
      <c r="A32" s="3" t="s">
        <v>6</v>
      </c>
      <c r="B32" s="5"/>
      <c r="C32" s="5"/>
    </row>
    <row r="33" spans="1:20" hidden="1" x14ac:dyDescent="0.2">
      <c r="A33" s="3" t="s">
        <v>7</v>
      </c>
      <c r="B33" s="5"/>
      <c r="C33" s="5"/>
    </row>
    <row r="34" spans="1:20" hidden="1" x14ac:dyDescent="0.2">
      <c r="A34" s="3"/>
    </row>
    <row r="35" spans="1:20" hidden="1" x14ac:dyDescent="0.2">
      <c r="A35" s="2" t="s">
        <v>8</v>
      </c>
    </row>
    <row r="36" spans="1:20" hidden="1" x14ac:dyDescent="0.2">
      <c r="A36" s="3" t="s">
        <v>2</v>
      </c>
    </row>
    <row r="37" spans="1:20" hidden="1" x14ac:dyDescent="0.2">
      <c r="A37" s="3" t="s">
        <v>9</v>
      </c>
      <c r="B37" s="5"/>
      <c r="C37" s="5"/>
    </row>
    <row r="38" spans="1:20" hidden="1" x14ac:dyDescent="0.2">
      <c r="A38" s="3" t="s">
        <v>10</v>
      </c>
      <c r="B38" s="5"/>
      <c r="C38" s="5"/>
    </row>
    <row r="39" spans="1:20" hidden="1" x14ac:dyDescent="0.2">
      <c r="A39" s="3"/>
    </row>
    <row r="40" spans="1:20" hidden="1" x14ac:dyDescent="0.2">
      <c r="A40" s="2" t="s">
        <v>11</v>
      </c>
    </row>
    <row r="41" spans="1:20" hidden="1" x14ac:dyDescent="0.2">
      <c r="A41" s="3" t="s">
        <v>12</v>
      </c>
    </row>
    <row r="42" spans="1:20" hidden="1" x14ac:dyDescent="0.2">
      <c r="A42" s="3" t="s">
        <v>14</v>
      </c>
      <c r="B42" s="5"/>
      <c r="C42" s="5"/>
    </row>
    <row r="43" spans="1:20" hidden="1" x14ac:dyDescent="0.2">
      <c r="A43" s="3" t="s">
        <v>13</v>
      </c>
      <c r="B43" s="5"/>
      <c r="C43" s="5"/>
    </row>
    <row r="44" spans="1:20" hidden="1" x14ac:dyDescent="0.2"/>
    <row r="45" spans="1:20" x14ac:dyDescent="0.2">
      <c r="A45" s="1" t="s">
        <v>17</v>
      </c>
      <c r="B45" s="4" t="s">
        <v>34</v>
      </c>
      <c r="C45" s="8" t="s">
        <v>35</v>
      </c>
      <c r="D45" s="1" t="s">
        <v>36</v>
      </c>
      <c r="E45" s="11" t="s">
        <v>37</v>
      </c>
      <c r="F45" s="1" t="s">
        <v>38</v>
      </c>
      <c r="G45" s="11" t="s">
        <v>40</v>
      </c>
      <c r="H45" s="1" t="s">
        <v>39</v>
      </c>
      <c r="I45" s="11" t="s">
        <v>41</v>
      </c>
      <c r="J45" s="1" t="s">
        <v>42</v>
      </c>
      <c r="K45" s="11" t="s">
        <v>43</v>
      </c>
      <c r="L45" s="1" t="s">
        <v>44</v>
      </c>
      <c r="M45" s="11" t="s">
        <v>45</v>
      </c>
      <c r="N45" s="1" t="s">
        <v>23</v>
      </c>
      <c r="O45" s="1" t="s">
        <v>24</v>
      </c>
      <c r="P45" s="1" t="s">
        <v>25</v>
      </c>
      <c r="Q45" s="1" t="s">
        <v>28</v>
      </c>
      <c r="R45" s="1" t="s">
        <v>26</v>
      </c>
      <c r="S45" s="1" t="s">
        <v>27</v>
      </c>
      <c r="T45" s="1" t="s">
        <v>32</v>
      </c>
    </row>
    <row r="46" spans="1:20" hidden="1" x14ac:dyDescent="0.2"/>
    <row r="47" spans="1:20" hidden="1" x14ac:dyDescent="0.2">
      <c r="A47" s="2" t="s">
        <v>1</v>
      </c>
      <c r="B47">
        <f t="shared" ref="B47:D49" si="5">B3+B25</f>
        <v>38</v>
      </c>
      <c r="D47">
        <f t="shared" si="5"/>
        <v>49</v>
      </c>
      <c r="F47">
        <f t="shared" ref="F47:H49" si="6">F3+F25</f>
        <v>57</v>
      </c>
      <c r="H47">
        <f t="shared" si="6"/>
        <v>65</v>
      </c>
      <c r="J47">
        <f t="shared" ref="J47:O49" si="7">J3+J25</f>
        <v>75</v>
      </c>
      <c r="L47">
        <f t="shared" si="7"/>
        <v>76</v>
      </c>
      <c r="N47">
        <f t="shared" si="7"/>
        <v>58</v>
      </c>
      <c r="O47">
        <f t="shared" si="7"/>
        <v>60</v>
      </c>
      <c r="P47">
        <f t="shared" ref="P47:S49" si="8">P3+P25</f>
        <v>42</v>
      </c>
      <c r="Q47">
        <f t="shared" si="8"/>
        <v>52</v>
      </c>
      <c r="R47">
        <f t="shared" si="8"/>
        <v>56</v>
      </c>
      <c r="S47">
        <f t="shared" si="8"/>
        <v>76</v>
      </c>
      <c r="T47">
        <f>SUM(B47:S47)</f>
        <v>704</v>
      </c>
    </row>
    <row r="48" spans="1:20" hidden="1" x14ac:dyDescent="0.2">
      <c r="A48" s="3" t="s">
        <v>2</v>
      </c>
      <c r="B48">
        <f t="shared" si="5"/>
        <v>41</v>
      </c>
      <c r="D48">
        <f t="shared" si="5"/>
        <v>56</v>
      </c>
      <c r="F48">
        <f t="shared" si="6"/>
        <v>64</v>
      </c>
      <c r="H48">
        <f t="shared" si="6"/>
        <v>76</v>
      </c>
      <c r="J48">
        <f t="shared" si="7"/>
        <v>100</v>
      </c>
      <c r="L48">
        <f t="shared" si="7"/>
        <v>86</v>
      </c>
      <c r="N48">
        <f t="shared" si="7"/>
        <v>69</v>
      </c>
      <c r="O48">
        <f t="shared" si="7"/>
        <v>67</v>
      </c>
      <c r="P48">
        <f t="shared" si="8"/>
        <v>47</v>
      </c>
      <c r="Q48">
        <f t="shared" si="8"/>
        <v>65</v>
      </c>
      <c r="R48">
        <f t="shared" si="8"/>
        <v>65</v>
      </c>
      <c r="S48">
        <f t="shared" si="8"/>
        <v>82</v>
      </c>
      <c r="T48">
        <f t="shared" ref="T48:T65" si="9">SUM(B48:S48)</f>
        <v>818</v>
      </c>
    </row>
    <row r="49" spans="1:20" hidden="1" x14ac:dyDescent="0.2">
      <c r="A49" s="3" t="s">
        <v>3</v>
      </c>
      <c r="B49" s="7">
        <f t="shared" si="5"/>
        <v>3740752.2</v>
      </c>
      <c r="C49" s="7"/>
      <c r="D49" s="7">
        <f t="shared" si="5"/>
        <v>11111986.85</v>
      </c>
      <c r="E49" s="7"/>
      <c r="F49" s="7">
        <f t="shared" si="6"/>
        <v>14914503.300000001</v>
      </c>
      <c r="G49" s="7"/>
      <c r="H49" s="7">
        <f t="shared" si="6"/>
        <v>21507396.530000001</v>
      </c>
      <c r="I49" s="7"/>
      <c r="J49" s="7">
        <f t="shared" si="7"/>
        <v>30495932.350000001</v>
      </c>
      <c r="K49" s="7"/>
      <c r="L49" s="7">
        <f t="shared" si="7"/>
        <v>49943233.450000003</v>
      </c>
      <c r="M49" s="7"/>
      <c r="N49" s="7">
        <f t="shared" si="7"/>
        <v>17859159.949999999</v>
      </c>
      <c r="O49" s="7">
        <f t="shared" si="7"/>
        <v>16920387.699999999</v>
      </c>
      <c r="P49" s="7">
        <f t="shared" si="8"/>
        <v>9563276.3000000007</v>
      </c>
      <c r="Q49" s="7">
        <f t="shared" si="8"/>
        <v>10444752.75</v>
      </c>
      <c r="R49" s="7">
        <f t="shared" si="8"/>
        <v>14520390.91</v>
      </c>
      <c r="S49" s="7">
        <f t="shared" si="8"/>
        <v>16568878.359999999</v>
      </c>
      <c r="T49" s="7">
        <f t="shared" si="9"/>
        <v>217590650.64999998</v>
      </c>
    </row>
    <row r="50" spans="1:20" hidden="1" x14ac:dyDescent="0.2">
      <c r="A50" s="3"/>
    </row>
    <row r="51" spans="1:20" hidden="1" x14ac:dyDescent="0.2">
      <c r="A51" s="2" t="s">
        <v>4</v>
      </c>
      <c r="B51">
        <f t="shared" ref="B51:D55" si="10">B7+B29</f>
        <v>53</v>
      </c>
      <c r="D51">
        <f t="shared" si="10"/>
        <v>51</v>
      </c>
      <c r="F51">
        <f t="shared" ref="F51:H55" si="11">F7+F29</f>
        <v>78</v>
      </c>
      <c r="H51">
        <f t="shared" si="11"/>
        <v>53</v>
      </c>
      <c r="J51">
        <f t="shared" ref="J51:O55" si="12">J7+J29</f>
        <v>74</v>
      </c>
      <c r="L51">
        <f t="shared" si="12"/>
        <v>72</v>
      </c>
      <c r="N51">
        <f t="shared" si="12"/>
        <v>50</v>
      </c>
      <c r="O51">
        <f t="shared" si="12"/>
        <v>47</v>
      </c>
      <c r="P51">
        <f t="shared" ref="P51:S55" si="13">P7+P29</f>
        <v>40</v>
      </c>
      <c r="Q51">
        <f t="shared" si="13"/>
        <v>73</v>
      </c>
      <c r="R51">
        <f t="shared" si="13"/>
        <v>64</v>
      </c>
      <c r="S51">
        <f t="shared" si="13"/>
        <v>87</v>
      </c>
      <c r="T51">
        <f t="shared" si="9"/>
        <v>742</v>
      </c>
    </row>
    <row r="52" spans="1:20" hidden="1" x14ac:dyDescent="0.2">
      <c r="A52" s="3" t="s">
        <v>2</v>
      </c>
      <c r="B52">
        <f t="shared" si="10"/>
        <v>55</v>
      </c>
      <c r="D52">
        <f t="shared" si="10"/>
        <v>56</v>
      </c>
      <c r="F52">
        <f t="shared" si="11"/>
        <v>84</v>
      </c>
      <c r="H52">
        <f t="shared" si="11"/>
        <v>55</v>
      </c>
      <c r="J52">
        <f t="shared" si="12"/>
        <v>103</v>
      </c>
      <c r="L52">
        <f t="shared" si="12"/>
        <v>86</v>
      </c>
      <c r="N52">
        <f t="shared" si="12"/>
        <v>56</v>
      </c>
      <c r="O52">
        <f t="shared" si="12"/>
        <v>54</v>
      </c>
      <c r="P52">
        <f t="shared" si="13"/>
        <v>47</v>
      </c>
      <c r="Q52">
        <f t="shared" si="13"/>
        <v>74</v>
      </c>
      <c r="R52">
        <f t="shared" si="13"/>
        <v>65</v>
      </c>
      <c r="S52">
        <f t="shared" si="13"/>
        <v>96</v>
      </c>
      <c r="T52">
        <f t="shared" si="9"/>
        <v>831</v>
      </c>
    </row>
    <row r="53" spans="1:20" hidden="1" x14ac:dyDescent="0.2">
      <c r="A53" s="3" t="s">
        <v>5</v>
      </c>
      <c r="B53" s="7">
        <f t="shared" si="10"/>
        <v>4647366.8600000003</v>
      </c>
      <c r="C53" s="7"/>
      <c r="D53" s="7">
        <f t="shared" si="10"/>
        <v>4858483.33</v>
      </c>
      <c r="E53" s="7"/>
      <c r="F53" s="7">
        <f t="shared" si="11"/>
        <v>16551316.119999999</v>
      </c>
      <c r="G53" s="7"/>
      <c r="H53" s="7">
        <f t="shared" si="11"/>
        <v>6669809.3399999999</v>
      </c>
      <c r="I53" s="7"/>
      <c r="J53" s="7">
        <f t="shared" si="12"/>
        <v>18048551.620000001</v>
      </c>
      <c r="K53" s="7"/>
      <c r="L53" s="7">
        <f t="shared" si="12"/>
        <v>11169281.41</v>
      </c>
      <c r="M53" s="7"/>
      <c r="N53" s="7">
        <f t="shared" si="12"/>
        <v>5085419.8</v>
      </c>
      <c r="O53" s="7">
        <f t="shared" si="12"/>
        <v>4102599.79</v>
      </c>
      <c r="P53" s="7">
        <f t="shared" si="13"/>
        <v>5502550.9400000004</v>
      </c>
      <c r="Q53" s="7">
        <f t="shared" si="13"/>
        <v>8205032.1100000003</v>
      </c>
      <c r="R53" s="7">
        <f t="shared" si="13"/>
        <v>6226512.71</v>
      </c>
      <c r="S53" s="7">
        <f t="shared" si="13"/>
        <v>13252841.449999999</v>
      </c>
      <c r="T53" s="7">
        <f t="shared" si="9"/>
        <v>104319765.48</v>
      </c>
    </row>
    <row r="54" spans="1:20" hidden="1" x14ac:dyDescent="0.2">
      <c r="A54" s="3" t="s">
        <v>6</v>
      </c>
      <c r="B54" s="7">
        <f t="shared" si="10"/>
        <v>6559282.2999999998</v>
      </c>
      <c r="C54" s="7"/>
      <c r="D54" s="7">
        <f t="shared" si="10"/>
        <v>6223691.8899999997</v>
      </c>
      <c r="E54" s="7"/>
      <c r="F54" s="7">
        <f t="shared" si="11"/>
        <v>21043989.609999999</v>
      </c>
      <c r="G54" s="7"/>
      <c r="H54" s="7">
        <f t="shared" si="11"/>
        <v>9420374.0299999993</v>
      </c>
      <c r="I54" s="7"/>
      <c r="J54" s="7">
        <f t="shared" si="12"/>
        <v>22706059.280000001</v>
      </c>
      <c r="K54" s="7"/>
      <c r="L54" s="7">
        <f t="shared" si="12"/>
        <v>15619436.34</v>
      </c>
      <c r="M54" s="7"/>
      <c r="N54" s="7">
        <f t="shared" si="12"/>
        <v>7113651.04</v>
      </c>
      <c r="O54" s="7">
        <f t="shared" si="12"/>
        <v>6338911.3200000003</v>
      </c>
      <c r="P54" s="7">
        <f t="shared" si="13"/>
        <v>8201807.2000000002</v>
      </c>
      <c r="Q54" s="7">
        <f t="shared" si="13"/>
        <v>11957401.119999999</v>
      </c>
      <c r="R54" s="7">
        <f t="shared" si="13"/>
        <v>9182535.5700000003</v>
      </c>
      <c r="S54" s="7">
        <f t="shared" si="13"/>
        <v>17612774.620000001</v>
      </c>
      <c r="T54" s="7">
        <f t="shared" si="9"/>
        <v>141979914.32000002</v>
      </c>
    </row>
    <row r="55" spans="1:20" hidden="1" x14ac:dyDescent="0.2">
      <c r="A55" s="3" t="s">
        <v>7</v>
      </c>
      <c r="B55" s="7">
        <f t="shared" si="10"/>
        <v>103812</v>
      </c>
      <c r="C55" s="7"/>
      <c r="D55" s="7">
        <f t="shared" si="10"/>
        <v>82447</v>
      </c>
      <c r="E55" s="7"/>
      <c r="F55" s="7">
        <f t="shared" si="11"/>
        <v>301136</v>
      </c>
      <c r="G55" s="7"/>
      <c r="H55" s="7">
        <f t="shared" si="11"/>
        <v>173900</v>
      </c>
      <c r="I55" s="7"/>
      <c r="J55" s="7">
        <f t="shared" si="12"/>
        <v>320976</v>
      </c>
      <c r="K55" s="7"/>
      <c r="L55" s="7">
        <f t="shared" si="12"/>
        <v>237436</v>
      </c>
      <c r="M55" s="7"/>
      <c r="N55" s="7">
        <f t="shared" si="12"/>
        <v>130287</v>
      </c>
      <c r="O55" s="7">
        <f t="shared" si="12"/>
        <v>150586</v>
      </c>
      <c r="P55" s="7">
        <f t="shared" si="13"/>
        <v>136627</v>
      </c>
      <c r="Q55" s="7">
        <f t="shared" si="13"/>
        <v>265750</v>
      </c>
      <c r="R55" s="7">
        <f t="shared" si="13"/>
        <v>148135</v>
      </c>
      <c r="S55" s="7">
        <f t="shared" si="13"/>
        <v>257672</v>
      </c>
      <c r="T55" s="7">
        <f t="shared" si="9"/>
        <v>2308764</v>
      </c>
    </row>
    <row r="56" spans="1:20" hidden="1" x14ac:dyDescent="0.2">
      <c r="A56" s="3"/>
    </row>
    <row r="57" spans="1:20" hidden="1" x14ac:dyDescent="0.2">
      <c r="A57" s="2" t="s">
        <v>8</v>
      </c>
      <c r="B57">
        <f t="shared" ref="B57:D60" si="14">B13+B35</f>
        <v>0</v>
      </c>
      <c r="D57">
        <f t="shared" si="14"/>
        <v>0</v>
      </c>
      <c r="F57">
        <f t="shared" ref="F57:H60" si="15">F13+F35</f>
        <v>0</v>
      </c>
      <c r="H57">
        <f t="shared" si="15"/>
        <v>0</v>
      </c>
      <c r="J57">
        <f t="shared" ref="J57:O60" si="16">J13+J35</f>
        <v>0</v>
      </c>
      <c r="L57">
        <f t="shared" si="16"/>
        <v>0</v>
      </c>
      <c r="N57">
        <f t="shared" si="16"/>
        <v>0</v>
      </c>
      <c r="O57">
        <f t="shared" si="16"/>
        <v>0</v>
      </c>
      <c r="P57">
        <f t="shared" ref="P57:S60" si="17">P13+P35</f>
        <v>0</v>
      </c>
      <c r="Q57">
        <f t="shared" si="17"/>
        <v>1</v>
      </c>
      <c r="R57">
        <f t="shared" si="17"/>
        <v>0</v>
      </c>
      <c r="S57">
        <f t="shared" si="17"/>
        <v>0</v>
      </c>
      <c r="T57">
        <f t="shared" si="9"/>
        <v>1</v>
      </c>
    </row>
    <row r="58" spans="1:20" hidden="1" x14ac:dyDescent="0.2">
      <c r="A58" s="3" t="s">
        <v>2</v>
      </c>
      <c r="B58">
        <f t="shared" si="14"/>
        <v>0</v>
      </c>
      <c r="D58">
        <f t="shared" si="14"/>
        <v>0</v>
      </c>
      <c r="F58">
        <f t="shared" si="15"/>
        <v>0</v>
      </c>
      <c r="H58">
        <f t="shared" si="15"/>
        <v>0</v>
      </c>
      <c r="J58">
        <f t="shared" si="16"/>
        <v>0</v>
      </c>
      <c r="L58">
        <f t="shared" si="16"/>
        <v>0</v>
      </c>
      <c r="N58">
        <f t="shared" si="16"/>
        <v>0</v>
      </c>
      <c r="O58">
        <f t="shared" si="16"/>
        <v>0</v>
      </c>
      <c r="P58">
        <f t="shared" si="17"/>
        <v>0</v>
      </c>
      <c r="Q58">
        <f t="shared" si="17"/>
        <v>1</v>
      </c>
      <c r="R58">
        <f t="shared" si="17"/>
        <v>0</v>
      </c>
      <c r="S58">
        <f t="shared" si="17"/>
        <v>0</v>
      </c>
      <c r="T58">
        <f t="shared" si="9"/>
        <v>1</v>
      </c>
    </row>
    <row r="59" spans="1:20" hidden="1" x14ac:dyDescent="0.2">
      <c r="A59" s="3" t="s">
        <v>9</v>
      </c>
      <c r="B59" s="7">
        <f t="shared" si="14"/>
        <v>0</v>
      </c>
      <c r="C59" s="7"/>
      <c r="D59" s="7">
        <f t="shared" si="14"/>
        <v>0</v>
      </c>
      <c r="E59" s="7"/>
      <c r="F59" s="7">
        <f t="shared" si="15"/>
        <v>0</v>
      </c>
      <c r="G59" s="7"/>
      <c r="H59" s="7">
        <f t="shared" si="15"/>
        <v>0</v>
      </c>
      <c r="I59" s="7"/>
      <c r="J59" s="7">
        <f t="shared" si="16"/>
        <v>0</v>
      </c>
      <c r="K59" s="7"/>
      <c r="L59" s="7">
        <f t="shared" si="16"/>
        <v>0</v>
      </c>
      <c r="M59" s="7"/>
      <c r="N59" s="7">
        <f t="shared" si="16"/>
        <v>0</v>
      </c>
      <c r="O59" s="7">
        <f t="shared" si="16"/>
        <v>0</v>
      </c>
      <c r="P59" s="7">
        <f t="shared" si="17"/>
        <v>0</v>
      </c>
      <c r="Q59" s="7">
        <f t="shared" si="17"/>
        <v>85430.07</v>
      </c>
      <c r="R59" s="7">
        <f t="shared" si="17"/>
        <v>0</v>
      </c>
      <c r="S59" s="7">
        <f t="shared" si="17"/>
        <v>0</v>
      </c>
      <c r="T59" s="7">
        <f t="shared" si="9"/>
        <v>85430.07</v>
      </c>
    </row>
    <row r="60" spans="1:20" hidden="1" x14ac:dyDescent="0.2">
      <c r="A60" s="3" t="s">
        <v>10</v>
      </c>
      <c r="B60" s="7">
        <f t="shared" si="14"/>
        <v>0</v>
      </c>
      <c r="C60" s="7"/>
      <c r="D60" s="7">
        <f t="shared" si="14"/>
        <v>0</v>
      </c>
      <c r="E60" s="7"/>
      <c r="F60" s="7">
        <f t="shared" si="15"/>
        <v>0</v>
      </c>
      <c r="G60" s="7"/>
      <c r="H60" s="7">
        <f t="shared" si="15"/>
        <v>0</v>
      </c>
      <c r="I60" s="7"/>
      <c r="J60" s="7">
        <f t="shared" si="16"/>
        <v>0</v>
      </c>
      <c r="K60" s="7"/>
      <c r="L60" s="7">
        <f t="shared" si="16"/>
        <v>0</v>
      </c>
      <c r="M60" s="7"/>
      <c r="N60" s="7">
        <f t="shared" si="16"/>
        <v>0</v>
      </c>
      <c r="O60" s="7">
        <f t="shared" si="16"/>
        <v>0</v>
      </c>
      <c r="P60" s="7">
        <f t="shared" si="17"/>
        <v>0</v>
      </c>
      <c r="Q60" s="7">
        <f t="shared" si="17"/>
        <v>119602.1</v>
      </c>
      <c r="R60" s="7">
        <f t="shared" si="17"/>
        <v>0</v>
      </c>
      <c r="S60" s="7">
        <f t="shared" si="17"/>
        <v>0</v>
      </c>
      <c r="T60" s="7">
        <f t="shared" si="9"/>
        <v>119602.1</v>
      </c>
    </row>
    <row r="61" spans="1:20" hidden="1" x14ac:dyDescent="0.2">
      <c r="A61" s="3"/>
    </row>
    <row r="62" spans="1:20" x14ac:dyDescent="0.2">
      <c r="A62" s="2" t="s">
        <v>11</v>
      </c>
      <c r="B62">
        <f t="shared" ref="B62:D65" si="18">B18+B40</f>
        <v>91</v>
      </c>
      <c r="C62" s="12">
        <v>38</v>
      </c>
      <c r="D62">
        <f t="shared" si="18"/>
        <v>100</v>
      </c>
      <c r="E62" s="12">
        <v>80</v>
      </c>
      <c r="F62">
        <f t="shared" ref="F62:H65" si="19">F18+F40</f>
        <v>135</v>
      </c>
      <c r="G62" s="12">
        <v>84</v>
      </c>
      <c r="H62">
        <f t="shared" si="19"/>
        <v>118</v>
      </c>
      <c r="I62" s="12">
        <v>74</v>
      </c>
      <c r="J62">
        <f t="shared" ref="J62:O65" si="20">J18+J40</f>
        <v>149</v>
      </c>
      <c r="K62" s="12">
        <v>79</v>
      </c>
      <c r="L62">
        <f t="shared" si="20"/>
        <v>148</v>
      </c>
      <c r="M62" s="12">
        <v>107</v>
      </c>
      <c r="N62">
        <f t="shared" si="20"/>
        <v>108</v>
      </c>
      <c r="O62">
        <f t="shared" si="20"/>
        <v>107</v>
      </c>
      <c r="P62">
        <f t="shared" ref="P62:S65" si="21">P18+P40</f>
        <v>82</v>
      </c>
      <c r="Q62">
        <f t="shared" si="21"/>
        <v>126</v>
      </c>
      <c r="R62">
        <f t="shared" si="21"/>
        <v>120</v>
      </c>
      <c r="S62">
        <f t="shared" si="21"/>
        <v>163</v>
      </c>
      <c r="T62">
        <f t="shared" si="9"/>
        <v>1909</v>
      </c>
    </row>
    <row r="63" spans="1:20" x14ac:dyDescent="0.2">
      <c r="A63" s="3" t="s">
        <v>12</v>
      </c>
      <c r="B63">
        <f t="shared" si="18"/>
        <v>96</v>
      </c>
      <c r="C63" s="12">
        <v>40</v>
      </c>
      <c r="D63">
        <f t="shared" si="18"/>
        <v>112</v>
      </c>
      <c r="E63" s="12">
        <v>97</v>
      </c>
      <c r="F63">
        <f t="shared" si="19"/>
        <v>148</v>
      </c>
      <c r="G63" s="12">
        <v>97</v>
      </c>
      <c r="H63">
        <f t="shared" si="19"/>
        <v>131</v>
      </c>
      <c r="I63" s="12">
        <v>80</v>
      </c>
      <c r="J63">
        <f t="shared" si="20"/>
        <v>203</v>
      </c>
      <c r="K63" s="12">
        <v>96</v>
      </c>
      <c r="L63">
        <f t="shared" si="20"/>
        <v>172</v>
      </c>
      <c r="M63" s="12">
        <v>131</v>
      </c>
      <c r="N63">
        <f t="shared" si="20"/>
        <v>125</v>
      </c>
      <c r="O63">
        <f t="shared" si="20"/>
        <v>121</v>
      </c>
      <c r="P63">
        <f t="shared" si="21"/>
        <v>94</v>
      </c>
      <c r="Q63">
        <f t="shared" si="21"/>
        <v>140</v>
      </c>
      <c r="R63">
        <f t="shared" si="21"/>
        <v>130</v>
      </c>
      <c r="S63">
        <f t="shared" si="21"/>
        <v>178</v>
      </c>
      <c r="T63">
        <f t="shared" si="9"/>
        <v>2191</v>
      </c>
    </row>
    <row r="64" spans="1:20" x14ac:dyDescent="0.2">
      <c r="A64" s="3" t="s">
        <v>14</v>
      </c>
      <c r="B64" s="7">
        <f t="shared" si="18"/>
        <v>8388119.0600000005</v>
      </c>
      <c r="C64" s="13">
        <v>5377880.7199999997</v>
      </c>
      <c r="D64" s="7">
        <f t="shared" si="18"/>
        <v>15970470.18</v>
      </c>
      <c r="E64" s="13">
        <v>18322321.329999998</v>
      </c>
      <c r="F64" s="7">
        <f t="shared" si="19"/>
        <v>31465819.420000002</v>
      </c>
      <c r="G64" s="13">
        <v>19584969.98</v>
      </c>
      <c r="H64" s="7">
        <f t="shared" si="19"/>
        <v>28177205.870000001</v>
      </c>
      <c r="I64" s="13">
        <v>17604468.620000001</v>
      </c>
      <c r="J64" s="7">
        <f t="shared" si="20"/>
        <v>48544483.969999999</v>
      </c>
      <c r="K64" s="13">
        <v>10079088.939999999</v>
      </c>
      <c r="L64" s="7">
        <f t="shared" si="20"/>
        <v>61112514.859999999</v>
      </c>
      <c r="M64" s="13">
        <v>18477761.850000001</v>
      </c>
      <c r="N64" s="7">
        <f t="shared" si="20"/>
        <v>22944579.75</v>
      </c>
      <c r="O64" s="7">
        <f t="shared" si="20"/>
        <v>21022987.489999998</v>
      </c>
      <c r="P64" s="7">
        <f t="shared" si="21"/>
        <v>15065827.240000002</v>
      </c>
      <c r="Q64" s="7">
        <f t="shared" si="21"/>
        <v>18735214.93</v>
      </c>
      <c r="R64" s="7">
        <f t="shared" si="21"/>
        <v>20746903.620000001</v>
      </c>
      <c r="S64" s="7">
        <f t="shared" si="21"/>
        <v>29821719.809999999</v>
      </c>
      <c r="T64" s="7">
        <f t="shared" si="9"/>
        <v>411442337.64000005</v>
      </c>
    </row>
    <row r="65" spans="1:20" x14ac:dyDescent="0.2">
      <c r="A65" s="3" t="s">
        <v>13</v>
      </c>
      <c r="B65" s="7">
        <f t="shared" si="18"/>
        <v>10300034.5</v>
      </c>
      <c r="C65" s="13">
        <v>6175437.6799999997</v>
      </c>
      <c r="D65" s="7">
        <f t="shared" si="18"/>
        <v>17335678.739999998</v>
      </c>
      <c r="E65" s="13">
        <v>21006044.199999999</v>
      </c>
      <c r="F65" s="7">
        <f t="shared" si="19"/>
        <v>35958492.909999996</v>
      </c>
      <c r="G65" s="13">
        <v>21850421.66</v>
      </c>
      <c r="H65" s="7">
        <f t="shared" si="19"/>
        <v>30927770.560000002</v>
      </c>
      <c r="I65" s="13">
        <v>20185875.140000001</v>
      </c>
      <c r="J65" s="7">
        <f t="shared" si="20"/>
        <v>53201991.630000003</v>
      </c>
      <c r="K65" s="13">
        <v>12594166.539999999</v>
      </c>
      <c r="L65" s="7">
        <f t="shared" si="20"/>
        <v>65562669.790000007</v>
      </c>
      <c r="M65" s="13">
        <v>20684511.559999999</v>
      </c>
      <c r="N65" s="7">
        <f t="shared" si="20"/>
        <v>24972810.989999998</v>
      </c>
      <c r="O65" s="7">
        <f t="shared" si="20"/>
        <v>23259299.02</v>
      </c>
      <c r="P65" s="7">
        <f t="shared" si="21"/>
        <v>17765083.5</v>
      </c>
      <c r="Q65" s="7">
        <f t="shared" si="21"/>
        <v>22521755.969999999</v>
      </c>
      <c r="R65" s="7">
        <f t="shared" si="21"/>
        <v>23702926.48</v>
      </c>
      <c r="S65" s="7">
        <f t="shared" si="21"/>
        <v>34181652.980000004</v>
      </c>
      <c r="T65" s="7">
        <f t="shared" si="9"/>
        <v>462186623.85000002</v>
      </c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scale="55" orientation="landscape" horizontalDpi="300" verticalDpi="300" r:id="rId1"/>
  <headerFooter alignWithMargins="0">
    <oddHeader>&amp;L&amp;"Arial,Έντονα"&amp;12FAMAGUSTA&amp;C&amp;F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65"/>
  <sheetViews>
    <sheetView topLeftCell="E45" workbookViewId="0">
      <selection activeCell="A83" sqref="A83"/>
    </sheetView>
  </sheetViews>
  <sheetFormatPr defaultRowHeight="12.75" x14ac:dyDescent="0.2"/>
  <cols>
    <col min="1" max="1" width="51.140625" bestFit="1" customWidth="1"/>
    <col min="2" max="3" width="16" customWidth="1"/>
    <col min="4" max="5" width="17.5703125" bestFit="1" customWidth="1"/>
    <col min="6" max="6" width="14.85546875" bestFit="1" customWidth="1"/>
    <col min="7" max="7" width="14.85546875" customWidth="1"/>
    <col min="8" max="8" width="13.85546875" bestFit="1" customWidth="1"/>
    <col min="9" max="9" width="13.85546875" customWidth="1"/>
    <col min="10" max="10" width="13.85546875" bestFit="1" customWidth="1"/>
    <col min="11" max="11" width="13.85546875" customWidth="1"/>
    <col min="12" max="12" width="13.85546875" bestFit="1" customWidth="1"/>
    <col min="13" max="13" width="14.85546875" bestFit="1" customWidth="1"/>
    <col min="14" max="15" width="13.85546875" bestFit="1" customWidth="1"/>
    <col min="16" max="16" width="14.85546875" bestFit="1" customWidth="1"/>
    <col min="17" max="17" width="14.85546875" customWidth="1"/>
    <col min="18" max="19" width="13.85546875" bestFit="1" customWidth="1"/>
    <col min="20" max="20" width="17.7109375" hidden="1" customWidth="1"/>
  </cols>
  <sheetData>
    <row r="1" spans="1:20" hidden="1" x14ac:dyDescent="0.2">
      <c r="A1" s="1" t="s">
        <v>0</v>
      </c>
      <c r="B1" s="4" t="s">
        <v>16</v>
      </c>
      <c r="C1" s="4"/>
      <c r="D1" s="1" t="s">
        <v>18</v>
      </c>
      <c r="E1" s="1"/>
      <c r="F1" s="1" t="s">
        <v>19</v>
      </c>
      <c r="G1" s="1"/>
      <c r="H1" s="1" t="s">
        <v>20</v>
      </c>
      <c r="I1" s="1"/>
      <c r="J1" s="1" t="s">
        <v>21</v>
      </c>
      <c r="K1" s="1"/>
      <c r="L1" s="1" t="s">
        <v>22</v>
      </c>
      <c r="M1" s="1"/>
      <c r="N1" s="1" t="s">
        <v>23</v>
      </c>
      <c r="O1" s="1" t="s">
        <v>24</v>
      </c>
      <c r="P1" s="1" t="s">
        <v>25</v>
      </c>
      <c r="Q1" s="1" t="s">
        <v>28</v>
      </c>
      <c r="R1" s="1" t="s">
        <v>26</v>
      </c>
      <c r="S1" s="1" t="s">
        <v>27</v>
      </c>
      <c r="T1" s="1"/>
    </row>
    <row r="2" spans="1:20" hidden="1" x14ac:dyDescent="0.2"/>
    <row r="3" spans="1:20" hidden="1" x14ac:dyDescent="0.2">
      <c r="A3" s="2" t="s">
        <v>1</v>
      </c>
      <c r="B3">
        <v>95</v>
      </c>
      <c r="D3">
        <v>102</v>
      </c>
      <c r="F3">
        <v>151</v>
      </c>
      <c r="H3">
        <v>129</v>
      </c>
      <c r="J3">
        <v>157</v>
      </c>
      <c r="L3">
        <v>163</v>
      </c>
      <c r="N3">
        <v>163</v>
      </c>
      <c r="O3">
        <v>111</v>
      </c>
      <c r="P3">
        <v>138</v>
      </c>
      <c r="Q3">
        <v>200</v>
      </c>
      <c r="R3">
        <v>156</v>
      </c>
      <c r="S3">
        <v>166</v>
      </c>
    </row>
    <row r="4" spans="1:20" hidden="1" x14ac:dyDescent="0.2">
      <c r="A4" s="3" t="s">
        <v>2</v>
      </c>
      <c r="B4">
        <v>113</v>
      </c>
      <c r="D4">
        <v>254</v>
      </c>
      <c r="F4">
        <v>167</v>
      </c>
      <c r="H4">
        <v>140</v>
      </c>
      <c r="J4">
        <v>172</v>
      </c>
      <c r="L4">
        <v>207</v>
      </c>
      <c r="N4">
        <v>171</v>
      </c>
      <c r="O4">
        <v>122</v>
      </c>
      <c r="P4">
        <v>159</v>
      </c>
      <c r="Q4">
        <v>240</v>
      </c>
      <c r="R4">
        <v>172</v>
      </c>
      <c r="S4">
        <v>188</v>
      </c>
    </row>
    <row r="5" spans="1:20" hidden="1" x14ac:dyDescent="0.2">
      <c r="A5" s="3" t="s">
        <v>3</v>
      </c>
      <c r="B5" s="7">
        <v>35234687.630000003</v>
      </c>
      <c r="C5" s="7"/>
      <c r="D5" s="7">
        <v>21465436.59</v>
      </c>
      <c r="E5" s="7"/>
      <c r="F5" s="7">
        <v>32604959.43</v>
      </c>
      <c r="G5" s="7"/>
      <c r="H5" s="7">
        <v>44221658.530000001</v>
      </c>
      <c r="I5" s="7"/>
      <c r="J5" s="7">
        <v>33710870.469999999</v>
      </c>
      <c r="K5" s="7"/>
      <c r="L5" s="7">
        <v>62322286.640000001</v>
      </c>
      <c r="M5" s="7"/>
      <c r="N5" s="7">
        <v>45333037.159999996</v>
      </c>
      <c r="O5" s="7">
        <v>36736904.390000001</v>
      </c>
      <c r="P5" s="7">
        <v>29179915.699999999</v>
      </c>
      <c r="Q5" s="7">
        <v>51987438.340000004</v>
      </c>
      <c r="R5" s="7">
        <v>35786675.969999999</v>
      </c>
      <c r="S5" s="7">
        <v>56563525.859999999</v>
      </c>
      <c r="T5" s="5"/>
    </row>
    <row r="6" spans="1:20" hidden="1" x14ac:dyDescent="0.2">
      <c r="A6" s="3"/>
    </row>
    <row r="7" spans="1:20" hidden="1" x14ac:dyDescent="0.2">
      <c r="A7" s="2" t="s">
        <v>4</v>
      </c>
      <c r="B7">
        <v>76</v>
      </c>
      <c r="D7">
        <v>59</v>
      </c>
      <c r="F7">
        <v>97</v>
      </c>
      <c r="H7">
        <v>71</v>
      </c>
      <c r="J7">
        <v>88</v>
      </c>
      <c r="L7">
        <v>89</v>
      </c>
      <c r="N7">
        <v>99</v>
      </c>
      <c r="O7">
        <v>77</v>
      </c>
      <c r="P7">
        <v>75</v>
      </c>
      <c r="Q7">
        <v>106</v>
      </c>
      <c r="R7">
        <v>107</v>
      </c>
      <c r="S7">
        <v>105</v>
      </c>
    </row>
    <row r="8" spans="1:20" hidden="1" x14ac:dyDescent="0.2">
      <c r="A8" s="3" t="s">
        <v>2</v>
      </c>
      <c r="B8">
        <v>78</v>
      </c>
      <c r="D8">
        <v>73</v>
      </c>
      <c r="F8">
        <v>109</v>
      </c>
      <c r="H8">
        <v>90</v>
      </c>
      <c r="J8">
        <v>116</v>
      </c>
      <c r="L8">
        <v>99</v>
      </c>
      <c r="N8">
        <v>112</v>
      </c>
      <c r="O8">
        <v>89</v>
      </c>
      <c r="P8">
        <v>83</v>
      </c>
      <c r="Q8">
        <v>123</v>
      </c>
      <c r="R8">
        <v>118</v>
      </c>
      <c r="S8">
        <v>119</v>
      </c>
    </row>
    <row r="9" spans="1:20" hidden="1" x14ac:dyDescent="0.2">
      <c r="A9" s="3" t="s">
        <v>5</v>
      </c>
      <c r="B9" s="7">
        <v>11936940.449999999</v>
      </c>
      <c r="C9" s="7"/>
      <c r="D9" s="7">
        <v>11086397.16</v>
      </c>
      <c r="E9" s="7"/>
      <c r="F9" s="7">
        <v>10973544.060000001</v>
      </c>
      <c r="G9" s="7"/>
      <c r="H9" s="7">
        <v>28074604.350000001</v>
      </c>
      <c r="I9" s="7"/>
      <c r="J9" s="7">
        <v>8782397.6300000008</v>
      </c>
      <c r="K9" s="7"/>
      <c r="L9" s="7">
        <v>15123586.539999999</v>
      </c>
      <c r="M9" s="7"/>
      <c r="N9" s="7">
        <v>22861258.129999999</v>
      </c>
      <c r="O9" s="7">
        <v>11437668.49</v>
      </c>
      <c r="P9" s="7">
        <v>10202298.41</v>
      </c>
      <c r="Q9" s="7">
        <v>20594155.850000001</v>
      </c>
      <c r="R9" s="7">
        <v>17540403.329999998</v>
      </c>
      <c r="S9" s="7">
        <v>19991860.199999999</v>
      </c>
      <c r="T9" s="5"/>
    </row>
    <row r="10" spans="1:20" hidden="1" x14ac:dyDescent="0.2">
      <c r="A10" s="3" t="s">
        <v>6</v>
      </c>
      <c r="B10" s="7">
        <v>15924507.16</v>
      </c>
      <c r="C10" s="7"/>
      <c r="D10" s="7">
        <v>14675809.25</v>
      </c>
      <c r="E10" s="7"/>
      <c r="F10" s="7">
        <v>15199376.710000001</v>
      </c>
      <c r="G10" s="7"/>
      <c r="H10" s="7">
        <v>35007193.240000002</v>
      </c>
      <c r="I10" s="7"/>
      <c r="J10" s="7">
        <v>12139040.82</v>
      </c>
      <c r="K10" s="7"/>
      <c r="L10" s="7">
        <v>20013063.920000002</v>
      </c>
      <c r="M10" s="7"/>
      <c r="N10" s="7">
        <v>36259085.469999999</v>
      </c>
      <c r="O10" s="7">
        <v>15369920.800000001</v>
      </c>
      <c r="P10" s="7">
        <v>14422108.300000001</v>
      </c>
      <c r="Q10" s="7">
        <v>29072451.559999999</v>
      </c>
      <c r="R10" s="7">
        <v>23199851.690000001</v>
      </c>
      <c r="S10" s="7">
        <v>27678403.600000001</v>
      </c>
      <c r="T10" s="5"/>
    </row>
    <row r="11" spans="1:20" hidden="1" x14ac:dyDescent="0.2">
      <c r="A11" s="3" t="s">
        <v>7</v>
      </c>
      <c r="B11" s="7">
        <v>291062</v>
      </c>
      <c r="C11" s="7"/>
      <c r="D11" s="7">
        <v>265958</v>
      </c>
      <c r="E11" s="7"/>
      <c r="F11" s="7">
        <v>293226</v>
      </c>
      <c r="G11" s="7"/>
      <c r="H11" s="7">
        <v>504775</v>
      </c>
      <c r="I11" s="7"/>
      <c r="J11" s="7">
        <v>223535</v>
      </c>
      <c r="K11" s="7"/>
      <c r="L11" s="7">
        <v>357566</v>
      </c>
      <c r="M11" s="7"/>
      <c r="N11" s="7">
        <v>1034733</v>
      </c>
      <c r="O11" s="7">
        <v>279277</v>
      </c>
      <c r="P11" s="7">
        <v>301324</v>
      </c>
      <c r="Q11" s="7">
        <v>641115</v>
      </c>
      <c r="R11" s="7">
        <v>408321</v>
      </c>
      <c r="S11" s="7">
        <v>81924</v>
      </c>
      <c r="T11" s="5"/>
    </row>
    <row r="12" spans="1:20" hidden="1" x14ac:dyDescent="0.2">
      <c r="A12" s="3"/>
    </row>
    <row r="13" spans="1:20" hidden="1" x14ac:dyDescent="0.2">
      <c r="A13" s="2" t="s">
        <v>8</v>
      </c>
      <c r="B13">
        <v>0</v>
      </c>
      <c r="D13">
        <v>0</v>
      </c>
      <c r="F13">
        <v>0</v>
      </c>
      <c r="H13">
        <v>0</v>
      </c>
      <c r="J13">
        <v>0</v>
      </c>
      <c r="L13">
        <v>0</v>
      </c>
      <c r="N13">
        <v>0</v>
      </c>
      <c r="O13">
        <v>0</v>
      </c>
      <c r="P13">
        <v>0</v>
      </c>
      <c r="Q13">
        <v>1</v>
      </c>
      <c r="R13">
        <v>0</v>
      </c>
      <c r="S13">
        <v>0</v>
      </c>
    </row>
    <row r="14" spans="1:20" hidden="1" x14ac:dyDescent="0.2">
      <c r="A14" s="3" t="s">
        <v>2</v>
      </c>
      <c r="B14">
        <v>0</v>
      </c>
      <c r="D14">
        <v>0</v>
      </c>
      <c r="F14">
        <v>0</v>
      </c>
      <c r="H14">
        <v>0</v>
      </c>
      <c r="J14">
        <v>0</v>
      </c>
      <c r="L14">
        <v>0</v>
      </c>
      <c r="N14">
        <v>0</v>
      </c>
      <c r="O14">
        <v>0</v>
      </c>
      <c r="P14">
        <v>0</v>
      </c>
      <c r="Q14">
        <v>1</v>
      </c>
      <c r="R14">
        <v>0</v>
      </c>
      <c r="S14">
        <v>0</v>
      </c>
    </row>
    <row r="15" spans="1:20" hidden="1" x14ac:dyDescent="0.2">
      <c r="A15" s="3" t="s">
        <v>9</v>
      </c>
      <c r="B15" s="7">
        <v>0</v>
      </c>
      <c r="C15" s="7"/>
      <c r="D15" s="7">
        <v>0</v>
      </c>
      <c r="E15" s="7"/>
      <c r="F15" s="7">
        <v>0</v>
      </c>
      <c r="G15" s="7"/>
      <c r="H15" s="7">
        <v>0</v>
      </c>
      <c r="I15" s="7"/>
      <c r="J15" s="7">
        <v>0</v>
      </c>
      <c r="K15" s="7"/>
      <c r="L15" s="7">
        <v>0</v>
      </c>
      <c r="M15" s="7"/>
      <c r="N15" s="7">
        <v>0</v>
      </c>
      <c r="O15" s="7">
        <v>0</v>
      </c>
      <c r="P15" s="7">
        <v>0</v>
      </c>
      <c r="Q15" s="7">
        <v>375892.32</v>
      </c>
      <c r="R15" s="7">
        <v>0</v>
      </c>
      <c r="S15" s="7">
        <v>0</v>
      </c>
      <c r="T15" s="5"/>
    </row>
    <row r="16" spans="1:20" hidden="1" x14ac:dyDescent="0.2">
      <c r="A16" s="3" t="s">
        <v>10</v>
      </c>
      <c r="B16" s="7">
        <v>0</v>
      </c>
      <c r="C16" s="7"/>
      <c r="D16" s="7">
        <v>0</v>
      </c>
      <c r="E16" s="7"/>
      <c r="F16" s="7">
        <v>0</v>
      </c>
      <c r="G16" s="7"/>
      <c r="H16" s="7">
        <v>0</v>
      </c>
      <c r="I16" s="7"/>
      <c r="J16" s="7">
        <v>0</v>
      </c>
      <c r="K16" s="7"/>
      <c r="L16" s="7">
        <v>0</v>
      </c>
      <c r="M16" s="7"/>
      <c r="N16" s="7">
        <v>0</v>
      </c>
      <c r="O16" s="7">
        <v>0</v>
      </c>
      <c r="P16" s="7">
        <v>0</v>
      </c>
      <c r="Q16" s="7">
        <v>632182.53</v>
      </c>
      <c r="R16" s="7">
        <v>0</v>
      </c>
      <c r="S16" s="7">
        <v>0</v>
      </c>
      <c r="T16" s="5"/>
    </row>
    <row r="17" spans="1:20" hidden="1" x14ac:dyDescent="0.2">
      <c r="A17" s="3"/>
    </row>
    <row r="18" spans="1:20" hidden="1" x14ac:dyDescent="0.2">
      <c r="A18" s="2" t="s">
        <v>11</v>
      </c>
      <c r="B18">
        <f t="shared" ref="B18:D20" si="0">B3+B7+B13</f>
        <v>171</v>
      </c>
      <c r="D18">
        <f t="shared" si="0"/>
        <v>161</v>
      </c>
      <c r="F18">
        <f t="shared" ref="F18:H20" si="1">F3+F7+F13</f>
        <v>248</v>
      </c>
      <c r="H18">
        <f t="shared" si="1"/>
        <v>200</v>
      </c>
      <c r="J18">
        <f t="shared" ref="J18:O20" si="2">J3+J7+J13</f>
        <v>245</v>
      </c>
      <c r="L18">
        <f t="shared" si="2"/>
        <v>252</v>
      </c>
      <c r="N18">
        <f t="shared" si="2"/>
        <v>262</v>
      </c>
      <c r="O18">
        <f t="shared" si="2"/>
        <v>188</v>
      </c>
      <c r="P18">
        <f t="shared" ref="P18:S20" si="3">P3+P7+P13</f>
        <v>213</v>
      </c>
      <c r="Q18">
        <f t="shared" si="3"/>
        <v>307</v>
      </c>
      <c r="R18">
        <f t="shared" si="3"/>
        <v>263</v>
      </c>
      <c r="S18">
        <f t="shared" si="3"/>
        <v>271</v>
      </c>
    </row>
    <row r="19" spans="1:20" hidden="1" x14ac:dyDescent="0.2">
      <c r="A19" s="3" t="s">
        <v>12</v>
      </c>
      <c r="B19">
        <f t="shared" si="0"/>
        <v>191</v>
      </c>
      <c r="D19">
        <f t="shared" si="0"/>
        <v>327</v>
      </c>
      <c r="F19">
        <f t="shared" si="1"/>
        <v>276</v>
      </c>
      <c r="H19">
        <f t="shared" si="1"/>
        <v>230</v>
      </c>
      <c r="J19">
        <f t="shared" si="2"/>
        <v>288</v>
      </c>
      <c r="L19">
        <f t="shared" si="2"/>
        <v>306</v>
      </c>
      <c r="N19">
        <f t="shared" si="2"/>
        <v>283</v>
      </c>
      <c r="O19">
        <f t="shared" si="2"/>
        <v>211</v>
      </c>
      <c r="P19">
        <f t="shared" si="3"/>
        <v>242</v>
      </c>
      <c r="Q19">
        <f t="shared" si="3"/>
        <v>364</v>
      </c>
      <c r="R19">
        <f t="shared" si="3"/>
        <v>290</v>
      </c>
      <c r="S19">
        <f t="shared" si="3"/>
        <v>307</v>
      </c>
    </row>
    <row r="20" spans="1:20" hidden="1" x14ac:dyDescent="0.2">
      <c r="A20" s="3" t="s">
        <v>14</v>
      </c>
      <c r="B20" s="7">
        <f t="shared" si="0"/>
        <v>47171628.079999998</v>
      </c>
      <c r="C20" s="7"/>
      <c r="D20" s="7">
        <f t="shared" si="0"/>
        <v>32551833.75</v>
      </c>
      <c r="E20" s="7"/>
      <c r="F20" s="7">
        <f t="shared" si="1"/>
        <v>43578503.490000002</v>
      </c>
      <c r="G20" s="7"/>
      <c r="H20" s="7">
        <f t="shared" si="1"/>
        <v>72296262.879999995</v>
      </c>
      <c r="I20" s="7"/>
      <c r="J20" s="7">
        <f t="shared" si="2"/>
        <v>42493268.100000001</v>
      </c>
      <c r="K20" s="7"/>
      <c r="L20" s="7">
        <f t="shared" si="2"/>
        <v>77445873.180000007</v>
      </c>
      <c r="M20" s="7"/>
      <c r="N20" s="7">
        <f t="shared" si="2"/>
        <v>68194295.289999992</v>
      </c>
      <c r="O20" s="7">
        <f t="shared" si="2"/>
        <v>48174572.880000003</v>
      </c>
      <c r="P20" s="7">
        <f t="shared" si="3"/>
        <v>39382214.109999999</v>
      </c>
      <c r="Q20" s="7">
        <f t="shared" si="3"/>
        <v>72957486.50999999</v>
      </c>
      <c r="R20" s="7">
        <f t="shared" si="3"/>
        <v>53327079.299999997</v>
      </c>
      <c r="S20" s="7">
        <f t="shared" si="3"/>
        <v>76555386.060000002</v>
      </c>
      <c r="T20" s="5"/>
    </row>
    <row r="21" spans="1:20" hidden="1" x14ac:dyDescent="0.2">
      <c r="A21" s="3" t="s">
        <v>13</v>
      </c>
      <c r="B21" s="7">
        <f t="shared" ref="B21:O21" si="4">B5+B10+B16</f>
        <v>51159194.790000007</v>
      </c>
      <c r="C21" s="7"/>
      <c r="D21" s="7">
        <f t="shared" si="4"/>
        <v>36141245.840000004</v>
      </c>
      <c r="E21" s="7"/>
      <c r="F21" s="7">
        <f t="shared" si="4"/>
        <v>47804336.140000001</v>
      </c>
      <c r="G21" s="7"/>
      <c r="H21" s="7">
        <f t="shared" si="4"/>
        <v>79228851.770000011</v>
      </c>
      <c r="I21" s="7"/>
      <c r="J21" s="7">
        <f t="shared" si="4"/>
        <v>45849911.289999999</v>
      </c>
      <c r="K21" s="7"/>
      <c r="L21" s="7">
        <f t="shared" si="4"/>
        <v>82335350.560000002</v>
      </c>
      <c r="M21" s="7"/>
      <c r="N21" s="7">
        <f t="shared" si="4"/>
        <v>81592122.629999995</v>
      </c>
      <c r="O21" s="7">
        <f t="shared" si="4"/>
        <v>52106825.189999998</v>
      </c>
      <c r="P21" s="7">
        <f>P5+P10+P16</f>
        <v>43602024</v>
      </c>
      <c r="Q21" s="7">
        <f>Q5+Q10+Q16</f>
        <v>81692072.430000007</v>
      </c>
      <c r="R21" s="7">
        <f>R5+R10+R16</f>
        <v>58986527.659999996</v>
      </c>
      <c r="S21" s="7">
        <f>S5+S10+S16</f>
        <v>84241929.460000008</v>
      </c>
      <c r="T21" s="5"/>
    </row>
    <row r="22" spans="1:20" hidden="1" x14ac:dyDescent="0.2"/>
    <row r="23" spans="1:20" hidden="1" x14ac:dyDescent="0.2">
      <c r="A23" s="1" t="s">
        <v>15</v>
      </c>
    </row>
    <row r="24" spans="1:20" hidden="1" x14ac:dyDescent="0.2"/>
    <row r="25" spans="1:20" hidden="1" x14ac:dyDescent="0.2">
      <c r="A25" s="2" t="s">
        <v>1</v>
      </c>
      <c r="B25">
        <v>39</v>
      </c>
      <c r="D25">
        <v>34</v>
      </c>
      <c r="F25">
        <v>69</v>
      </c>
      <c r="H25">
        <v>44</v>
      </c>
      <c r="J25">
        <v>49</v>
      </c>
      <c r="L25">
        <v>45</v>
      </c>
      <c r="N25">
        <v>47</v>
      </c>
      <c r="O25">
        <v>44</v>
      </c>
      <c r="P25">
        <v>41</v>
      </c>
      <c r="Q25">
        <v>65</v>
      </c>
      <c r="R25">
        <v>42</v>
      </c>
      <c r="S25">
        <v>44</v>
      </c>
    </row>
    <row r="26" spans="1:20" hidden="1" x14ac:dyDescent="0.2">
      <c r="A26" s="3" t="s">
        <v>2</v>
      </c>
      <c r="B26">
        <v>43</v>
      </c>
      <c r="D26">
        <v>35</v>
      </c>
      <c r="F26">
        <v>58</v>
      </c>
      <c r="H26">
        <v>33</v>
      </c>
      <c r="J26">
        <v>42</v>
      </c>
      <c r="L26">
        <v>40</v>
      </c>
      <c r="N26">
        <v>54</v>
      </c>
      <c r="O26">
        <v>44</v>
      </c>
      <c r="P26">
        <v>40</v>
      </c>
      <c r="Q26">
        <v>75</v>
      </c>
      <c r="R26">
        <v>68</v>
      </c>
      <c r="S26">
        <v>58</v>
      </c>
    </row>
    <row r="27" spans="1:20" hidden="1" x14ac:dyDescent="0.2">
      <c r="A27" s="3" t="s">
        <v>3</v>
      </c>
      <c r="B27" s="7">
        <v>2921435.07</v>
      </c>
      <c r="C27" s="7"/>
      <c r="D27" s="7">
        <v>4564714.99</v>
      </c>
      <c r="E27" s="7"/>
      <c r="F27" s="7">
        <v>7680624.7800000003</v>
      </c>
      <c r="G27" s="7"/>
      <c r="H27" s="7">
        <v>3373399.45</v>
      </c>
      <c r="I27" s="7"/>
      <c r="J27" s="7">
        <v>5843929.5099999998</v>
      </c>
      <c r="K27" s="7"/>
      <c r="L27" s="7">
        <v>5823619.3399999999</v>
      </c>
      <c r="M27" s="7"/>
      <c r="N27" s="7">
        <v>5381781.8600000003</v>
      </c>
      <c r="O27" s="7">
        <v>3658968.28</v>
      </c>
      <c r="P27" s="7">
        <v>2508831.7400000002</v>
      </c>
      <c r="Q27" s="7">
        <v>4435871</v>
      </c>
      <c r="R27" s="7">
        <v>2993372.3</v>
      </c>
      <c r="S27" s="7">
        <v>1865587.75</v>
      </c>
      <c r="T27" s="5"/>
    </row>
    <row r="28" spans="1:20" hidden="1" x14ac:dyDescent="0.2">
      <c r="A28" s="3"/>
    </row>
    <row r="29" spans="1:20" hidden="1" x14ac:dyDescent="0.2">
      <c r="A29" s="2" t="s">
        <v>4</v>
      </c>
      <c r="B29">
        <v>16</v>
      </c>
      <c r="D29">
        <v>20</v>
      </c>
      <c r="F29">
        <v>37</v>
      </c>
      <c r="H29">
        <v>32</v>
      </c>
      <c r="J29">
        <v>37</v>
      </c>
      <c r="L29">
        <v>18</v>
      </c>
      <c r="N29">
        <v>26</v>
      </c>
      <c r="O29">
        <v>25</v>
      </c>
      <c r="P29">
        <v>35</v>
      </c>
      <c r="Q29">
        <v>38</v>
      </c>
      <c r="R29">
        <v>20</v>
      </c>
      <c r="S29">
        <v>29</v>
      </c>
    </row>
    <row r="30" spans="1:20" hidden="1" x14ac:dyDescent="0.2">
      <c r="A30" s="3" t="s">
        <v>2</v>
      </c>
      <c r="B30">
        <v>15</v>
      </c>
      <c r="D30">
        <v>23</v>
      </c>
      <c r="F30">
        <v>35</v>
      </c>
      <c r="H30">
        <v>24</v>
      </c>
      <c r="J30">
        <v>35</v>
      </c>
      <c r="L30">
        <v>15</v>
      </c>
      <c r="N30">
        <v>29</v>
      </c>
      <c r="O30">
        <v>25</v>
      </c>
      <c r="P30">
        <v>37</v>
      </c>
      <c r="Q30">
        <v>48</v>
      </c>
      <c r="R30">
        <v>24</v>
      </c>
      <c r="S30">
        <v>31</v>
      </c>
    </row>
    <row r="31" spans="1:20" hidden="1" x14ac:dyDescent="0.2">
      <c r="A31" s="3" t="s">
        <v>5</v>
      </c>
      <c r="B31" s="7">
        <v>536620.43999999994</v>
      </c>
      <c r="C31" s="7"/>
      <c r="D31" s="7">
        <v>835847.81</v>
      </c>
      <c r="E31" s="7"/>
      <c r="F31" s="7">
        <v>1662156.52</v>
      </c>
      <c r="G31" s="7"/>
      <c r="H31" s="7">
        <v>1133827.8999999999</v>
      </c>
      <c r="I31" s="7"/>
      <c r="J31" s="7">
        <v>2137937.09</v>
      </c>
      <c r="K31" s="7"/>
      <c r="L31" s="7">
        <v>1154843.69</v>
      </c>
      <c r="M31" s="7"/>
      <c r="N31" s="7">
        <v>766482.02</v>
      </c>
      <c r="O31" s="7">
        <v>2053525.34</v>
      </c>
      <c r="P31" s="7">
        <v>2078188.98</v>
      </c>
      <c r="Q31" s="7">
        <v>9419051.5600000005</v>
      </c>
      <c r="R31" s="7">
        <v>6279033.4199999999</v>
      </c>
      <c r="S31" s="7">
        <v>2462009.2599999998</v>
      </c>
      <c r="T31" s="5"/>
    </row>
    <row r="32" spans="1:20" hidden="1" x14ac:dyDescent="0.2">
      <c r="A32" s="3" t="s">
        <v>6</v>
      </c>
      <c r="B32" s="7">
        <v>771091.83</v>
      </c>
      <c r="C32" s="7"/>
      <c r="D32" s="7">
        <v>1234464.52</v>
      </c>
      <c r="E32" s="7"/>
      <c r="F32" s="7">
        <v>2791000.45</v>
      </c>
      <c r="G32" s="7"/>
      <c r="H32" s="7">
        <v>1768402.47</v>
      </c>
      <c r="I32" s="7"/>
      <c r="J32" s="7">
        <v>3207215.77</v>
      </c>
      <c r="K32" s="7"/>
      <c r="L32" s="7">
        <v>1220488.1599999999</v>
      </c>
      <c r="M32" s="7"/>
      <c r="N32" s="7">
        <v>1306806.73</v>
      </c>
      <c r="O32" s="7">
        <v>2641805.37</v>
      </c>
      <c r="P32" s="7">
        <v>2861053.11</v>
      </c>
      <c r="Q32" s="7">
        <v>12470740.210000001</v>
      </c>
      <c r="R32" s="7">
        <v>7041753.0700000003</v>
      </c>
      <c r="S32" s="7">
        <v>3559443.09</v>
      </c>
      <c r="T32" s="5"/>
    </row>
    <row r="33" spans="1:20" hidden="1" x14ac:dyDescent="0.2">
      <c r="A33" s="3" t="s">
        <v>7</v>
      </c>
      <c r="B33" s="7">
        <v>19503.189999999999</v>
      </c>
      <c r="C33" s="7"/>
      <c r="D33" s="7">
        <v>21731.35</v>
      </c>
      <c r="E33" s="7"/>
      <c r="F33" s="7">
        <v>106735.18</v>
      </c>
      <c r="G33" s="7"/>
      <c r="H33" s="7">
        <v>55895.75</v>
      </c>
      <c r="I33" s="7"/>
      <c r="J33" s="7">
        <v>97671.8</v>
      </c>
      <c r="K33" s="7"/>
      <c r="L33" s="7">
        <v>32729.07</v>
      </c>
      <c r="M33" s="7"/>
      <c r="N33" s="7">
        <v>35336.71</v>
      </c>
      <c r="O33" s="7">
        <v>52687.05</v>
      </c>
      <c r="P33" s="7">
        <v>106486.42</v>
      </c>
      <c r="Q33" s="7">
        <v>343557.44</v>
      </c>
      <c r="R33" s="7">
        <v>80844.490000000005</v>
      </c>
      <c r="S33" s="7">
        <v>110117.3</v>
      </c>
      <c r="T33" s="5"/>
    </row>
    <row r="34" spans="1:20" hidden="1" x14ac:dyDescent="0.2">
      <c r="A34" s="3"/>
    </row>
    <row r="35" spans="1:20" hidden="1" x14ac:dyDescent="0.2">
      <c r="A35" s="2" t="s">
        <v>8</v>
      </c>
      <c r="B35">
        <v>0</v>
      </c>
      <c r="D35">
        <v>0</v>
      </c>
      <c r="F35">
        <v>0</v>
      </c>
      <c r="H35">
        <v>0</v>
      </c>
      <c r="J35">
        <v>0</v>
      </c>
      <c r="L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</row>
    <row r="36" spans="1:20" hidden="1" x14ac:dyDescent="0.2">
      <c r="A36" s="3" t="s">
        <v>2</v>
      </c>
      <c r="B36">
        <v>0</v>
      </c>
      <c r="D36">
        <v>0</v>
      </c>
      <c r="F36">
        <v>0</v>
      </c>
      <c r="H36">
        <v>0</v>
      </c>
      <c r="J36">
        <v>0</v>
      </c>
      <c r="L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</row>
    <row r="37" spans="1:20" hidden="1" x14ac:dyDescent="0.2">
      <c r="A37" s="3" t="s">
        <v>9</v>
      </c>
      <c r="B37" s="7">
        <v>0</v>
      </c>
      <c r="C37" s="7"/>
      <c r="D37" s="7">
        <v>0</v>
      </c>
      <c r="E37" s="7"/>
      <c r="F37" s="7">
        <v>0</v>
      </c>
      <c r="G37" s="7"/>
      <c r="H37" s="7">
        <v>0</v>
      </c>
      <c r="I37" s="7"/>
      <c r="J37" s="7">
        <v>0</v>
      </c>
      <c r="K37" s="7"/>
      <c r="L37" s="7">
        <v>0</v>
      </c>
      <c r="M37" s="7"/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5"/>
    </row>
    <row r="38" spans="1:20" hidden="1" x14ac:dyDescent="0.2">
      <c r="A38" s="3" t="s">
        <v>10</v>
      </c>
      <c r="B38" s="7">
        <v>0</v>
      </c>
      <c r="C38" s="7"/>
      <c r="D38" s="7">
        <v>0</v>
      </c>
      <c r="E38" s="7"/>
      <c r="F38" s="7">
        <v>0</v>
      </c>
      <c r="G38" s="7"/>
      <c r="H38" s="7">
        <v>0</v>
      </c>
      <c r="I38" s="7"/>
      <c r="J38" s="7">
        <v>0</v>
      </c>
      <c r="K38" s="7"/>
      <c r="L38" s="7">
        <v>0</v>
      </c>
      <c r="M38" s="7"/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5"/>
    </row>
    <row r="39" spans="1:20" hidden="1" x14ac:dyDescent="0.2">
      <c r="A39" s="3"/>
    </row>
    <row r="40" spans="1:20" hidden="1" x14ac:dyDescent="0.2">
      <c r="A40" s="2" t="s">
        <v>11</v>
      </c>
      <c r="B40">
        <f t="shared" ref="B40:D42" si="5">B25+B29+B35</f>
        <v>55</v>
      </c>
      <c r="D40">
        <f t="shared" si="5"/>
        <v>54</v>
      </c>
      <c r="F40">
        <f t="shared" ref="F40:H42" si="6">F25+F29+F35</f>
        <v>106</v>
      </c>
      <c r="H40">
        <f t="shared" si="6"/>
        <v>76</v>
      </c>
      <c r="J40">
        <f t="shared" ref="J40:O42" si="7">J25+J29+J35</f>
        <v>86</v>
      </c>
      <c r="L40">
        <f t="shared" si="7"/>
        <v>63</v>
      </c>
      <c r="N40">
        <f t="shared" si="7"/>
        <v>73</v>
      </c>
      <c r="O40">
        <f t="shared" si="7"/>
        <v>69</v>
      </c>
      <c r="P40">
        <f t="shared" ref="P40:S42" si="8">P25+P29+P35</f>
        <v>76</v>
      </c>
      <c r="Q40">
        <f t="shared" si="8"/>
        <v>103</v>
      </c>
      <c r="R40">
        <f t="shared" si="8"/>
        <v>62</v>
      </c>
      <c r="S40">
        <f t="shared" si="8"/>
        <v>73</v>
      </c>
    </row>
    <row r="41" spans="1:20" hidden="1" x14ac:dyDescent="0.2">
      <c r="A41" s="3" t="s">
        <v>12</v>
      </c>
      <c r="B41">
        <f t="shared" si="5"/>
        <v>58</v>
      </c>
      <c r="D41">
        <f t="shared" si="5"/>
        <v>58</v>
      </c>
      <c r="F41">
        <f t="shared" si="6"/>
        <v>93</v>
      </c>
      <c r="H41">
        <f t="shared" si="6"/>
        <v>57</v>
      </c>
      <c r="J41">
        <f t="shared" si="7"/>
        <v>77</v>
      </c>
      <c r="L41">
        <f t="shared" si="7"/>
        <v>55</v>
      </c>
      <c r="N41">
        <f t="shared" si="7"/>
        <v>83</v>
      </c>
      <c r="O41">
        <f t="shared" si="7"/>
        <v>69</v>
      </c>
      <c r="P41">
        <f t="shared" si="8"/>
        <v>77</v>
      </c>
      <c r="Q41">
        <f t="shared" si="8"/>
        <v>123</v>
      </c>
      <c r="R41">
        <f t="shared" si="8"/>
        <v>92</v>
      </c>
      <c r="S41">
        <f t="shared" si="8"/>
        <v>89</v>
      </c>
    </row>
    <row r="42" spans="1:20" hidden="1" x14ac:dyDescent="0.2">
      <c r="A42" s="3" t="s">
        <v>14</v>
      </c>
      <c r="B42" s="7">
        <f t="shared" si="5"/>
        <v>3458055.51</v>
      </c>
      <c r="C42" s="7"/>
      <c r="D42" s="7">
        <f t="shared" si="5"/>
        <v>5400562.8000000007</v>
      </c>
      <c r="E42" s="7"/>
      <c r="F42" s="7">
        <f t="shared" si="6"/>
        <v>9342781.3000000007</v>
      </c>
      <c r="G42" s="7"/>
      <c r="H42" s="7">
        <f t="shared" si="6"/>
        <v>4507227.3499999996</v>
      </c>
      <c r="I42" s="7"/>
      <c r="J42" s="7">
        <f t="shared" si="7"/>
        <v>7981866.5999999996</v>
      </c>
      <c r="K42" s="7"/>
      <c r="L42" s="7">
        <f t="shared" si="7"/>
        <v>6978463.0299999993</v>
      </c>
      <c r="M42" s="7"/>
      <c r="N42" s="7">
        <f t="shared" si="7"/>
        <v>6148263.8800000008</v>
      </c>
      <c r="O42" s="7">
        <f t="shared" si="7"/>
        <v>5712493.6200000001</v>
      </c>
      <c r="P42" s="7">
        <f t="shared" si="8"/>
        <v>4587020.7200000007</v>
      </c>
      <c r="Q42" s="7">
        <f t="shared" si="8"/>
        <v>13854922.560000001</v>
      </c>
      <c r="R42" s="7">
        <f t="shared" si="8"/>
        <v>9272405.7199999988</v>
      </c>
      <c r="S42" s="7">
        <f t="shared" si="8"/>
        <v>4327597.01</v>
      </c>
      <c r="T42" s="5"/>
    </row>
    <row r="43" spans="1:20" hidden="1" x14ac:dyDescent="0.2">
      <c r="A43" s="3" t="s">
        <v>13</v>
      </c>
      <c r="B43" s="7">
        <f t="shared" ref="B43:O43" si="9">B27+B32+B38</f>
        <v>3692526.9</v>
      </c>
      <c r="C43" s="7"/>
      <c r="D43" s="7">
        <f t="shared" si="9"/>
        <v>5799179.5099999998</v>
      </c>
      <c r="E43" s="7"/>
      <c r="F43" s="7">
        <f t="shared" si="9"/>
        <v>10471625.23</v>
      </c>
      <c r="G43" s="7"/>
      <c r="H43" s="7">
        <f t="shared" si="9"/>
        <v>5141801.92</v>
      </c>
      <c r="I43" s="7"/>
      <c r="J43" s="7">
        <f t="shared" si="9"/>
        <v>9051145.2799999993</v>
      </c>
      <c r="K43" s="7"/>
      <c r="L43" s="7">
        <f t="shared" si="9"/>
        <v>7044107.5</v>
      </c>
      <c r="M43" s="7"/>
      <c r="N43" s="7">
        <f t="shared" si="9"/>
        <v>6688588.5899999999</v>
      </c>
      <c r="O43" s="7">
        <f t="shared" si="9"/>
        <v>6300773.6500000004</v>
      </c>
      <c r="P43" s="7">
        <f>P27+P32+P38</f>
        <v>5369884.8499999996</v>
      </c>
      <c r="Q43" s="7">
        <f>Q27+Q32+Q38</f>
        <v>16906611.210000001</v>
      </c>
      <c r="R43" s="7">
        <f>R27+R32+R38</f>
        <v>10035125.370000001</v>
      </c>
      <c r="S43" s="7">
        <f>S27+S32+S38</f>
        <v>5425030.8399999999</v>
      </c>
      <c r="T43" s="5"/>
    </row>
    <row r="44" spans="1:20" hidden="1" x14ac:dyDescent="0.2"/>
    <row r="45" spans="1:20" x14ac:dyDescent="0.2">
      <c r="A45" s="1" t="s">
        <v>17</v>
      </c>
      <c r="B45" s="4" t="s">
        <v>34</v>
      </c>
      <c r="C45" s="8" t="s">
        <v>35</v>
      </c>
      <c r="D45" s="1" t="s">
        <v>36</v>
      </c>
      <c r="E45" s="11" t="s">
        <v>37</v>
      </c>
      <c r="F45" s="1" t="s">
        <v>38</v>
      </c>
      <c r="G45" s="11" t="s">
        <v>40</v>
      </c>
      <c r="H45" s="1" t="s">
        <v>39</v>
      </c>
      <c r="I45" s="11" t="s">
        <v>41</v>
      </c>
      <c r="J45" s="1" t="s">
        <v>42</v>
      </c>
      <c r="K45" s="11" t="s">
        <v>43</v>
      </c>
      <c r="L45" s="1" t="s">
        <v>44</v>
      </c>
      <c r="M45" s="11" t="s">
        <v>45</v>
      </c>
      <c r="N45" s="1" t="s">
        <v>23</v>
      </c>
      <c r="O45" s="1" t="s">
        <v>24</v>
      </c>
      <c r="P45" s="1" t="s">
        <v>25</v>
      </c>
      <c r="Q45" s="1" t="s">
        <v>28</v>
      </c>
      <c r="R45" s="1" t="s">
        <v>26</v>
      </c>
      <c r="S45" s="1" t="s">
        <v>27</v>
      </c>
      <c r="T45" s="1" t="s">
        <v>33</v>
      </c>
    </row>
    <row r="46" spans="1:20" hidden="1" x14ac:dyDescent="0.2"/>
    <row r="47" spans="1:20" hidden="1" x14ac:dyDescent="0.2">
      <c r="A47" s="2" t="s">
        <v>1</v>
      </c>
      <c r="B47">
        <f t="shared" ref="B47:D49" si="10">B3+B25</f>
        <v>134</v>
      </c>
      <c r="D47">
        <f t="shared" si="10"/>
        <v>136</v>
      </c>
      <c r="F47">
        <f t="shared" ref="F47:H49" si="11">F3+F25</f>
        <v>220</v>
      </c>
      <c r="H47">
        <f t="shared" si="11"/>
        <v>173</v>
      </c>
      <c r="J47">
        <f t="shared" ref="J47:O49" si="12">J3+J25</f>
        <v>206</v>
      </c>
      <c r="L47">
        <f t="shared" si="12"/>
        <v>208</v>
      </c>
      <c r="N47">
        <f t="shared" si="12"/>
        <v>210</v>
      </c>
      <c r="O47">
        <f t="shared" si="12"/>
        <v>155</v>
      </c>
      <c r="P47">
        <f t="shared" ref="P47:S49" si="13">P3+P25</f>
        <v>179</v>
      </c>
      <c r="Q47">
        <f t="shared" si="13"/>
        <v>265</v>
      </c>
      <c r="R47">
        <f t="shared" si="13"/>
        <v>198</v>
      </c>
      <c r="S47">
        <f t="shared" si="13"/>
        <v>210</v>
      </c>
      <c r="T47">
        <f>SUM(B47:S47)</f>
        <v>2294</v>
      </c>
    </row>
    <row r="48" spans="1:20" hidden="1" x14ac:dyDescent="0.2">
      <c r="A48" s="3" t="s">
        <v>2</v>
      </c>
      <c r="B48">
        <f t="shared" si="10"/>
        <v>156</v>
      </c>
      <c r="D48">
        <f t="shared" si="10"/>
        <v>289</v>
      </c>
      <c r="F48">
        <f t="shared" si="11"/>
        <v>225</v>
      </c>
      <c r="H48">
        <f t="shared" si="11"/>
        <v>173</v>
      </c>
      <c r="J48">
        <f t="shared" si="12"/>
        <v>214</v>
      </c>
      <c r="L48">
        <f t="shared" si="12"/>
        <v>247</v>
      </c>
      <c r="N48">
        <f t="shared" si="12"/>
        <v>225</v>
      </c>
      <c r="O48">
        <f t="shared" si="12"/>
        <v>166</v>
      </c>
      <c r="P48">
        <f t="shared" si="13"/>
        <v>199</v>
      </c>
      <c r="Q48">
        <f t="shared" si="13"/>
        <v>315</v>
      </c>
      <c r="R48">
        <f t="shared" si="13"/>
        <v>240</v>
      </c>
      <c r="S48">
        <f t="shared" si="13"/>
        <v>246</v>
      </c>
      <c r="T48">
        <f t="shared" ref="T48:T65" si="14">SUM(B48:S48)</f>
        <v>2695</v>
      </c>
    </row>
    <row r="49" spans="1:20" hidden="1" x14ac:dyDescent="0.2">
      <c r="A49" s="3" t="s">
        <v>3</v>
      </c>
      <c r="B49" s="7">
        <f t="shared" si="10"/>
        <v>38156122.700000003</v>
      </c>
      <c r="C49" s="7"/>
      <c r="D49" s="7">
        <f t="shared" si="10"/>
        <v>26030151.579999998</v>
      </c>
      <c r="E49" s="7"/>
      <c r="F49" s="7">
        <f t="shared" si="11"/>
        <v>40285584.210000001</v>
      </c>
      <c r="G49" s="7"/>
      <c r="H49" s="7">
        <f t="shared" si="11"/>
        <v>47595057.980000004</v>
      </c>
      <c r="I49" s="7"/>
      <c r="J49" s="7">
        <f t="shared" si="12"/>
        <v>39554799.979999997</v>
      </c>
      <c r="K49" s="7"/>
      <c r="L49" s="7">
        <f t="shared" si="12"/>
        <v>68145905.980000004</v>
      </c>
      <c r="M49" s="7"/>
      <c r="N49" s="7">
        <f t="shared" si="12"/>
        <v>50714819.019999996</v>
      </c>
      <c r="O49" s="7">
        <f t="shared" si="12"/>
        <v>40395872.670000002</v>
      </c>
      <c r="P49" s="7">
        <f t="shared" si="13"/>
        <v>31688747.439999998</v>
      </c>
      <c r="Q49" s="7">
        <f t="shared" si="13"/>
        <v>56423309.340000004</v>
      </c>
      <c r="R49" s="7">
        <f t="shared" si="13"/>
        <v>38780048.269999996</v>
      </c>
      <c r="S49" s="7">
        <f t="shared" si="13"/>
        <v>58429113.609999999</v>
      </c>
      <c r="T49" s="7">
        <f t="shared" si="14"/>
        <v>536199532.77999997</v>
      </c>
    </row>
    <row r="50" spans="1:20" hidden="1" x14ac:dyDescent="0.2">
      <c r="A50" s="3"/>
    </row>
    <row r="51" spans="1:20" hidden="1" x14ac:dyDescent="0.2">
      <c r="A51" s="2" t="s">
        <v>4</v>
      </c>
      <c r="B51">
        <f t="shared" ref="B51:D55" si="15">B7+B29</f>
        <v>92</v>
      </c>
      <c r="D51">
        <f t="shared" si="15"/>
        <v>79</v>
      </c>
      <c r="F51">
        <f t="shared" ref="F51:H55" si="16">F7+F29</f>
        <v>134</v>
      </c>
      <c r="H51">
        <f t="shared" si="16"/>
        <v>103</v>
      </c>
      <c r="J51">
        <f t="shared" ref="J51:O55" si="17">J7+J29</f>
        <v>125</v>
      </c>
      <c r="L51">
        <f t="shared" si="17"/>
        <v>107</v>
      </c>
      <c r="N51">
        <f t="shared" si="17"/>
        <v>125</v>
      </c>
      <c r="O51">
        <f t="shared" si="17"/>
        <v>102</v>
      </c>
      <c r="P51">
        <f t="shared" ref="P51:S55" si="18">P7+P29</f>
        <v>110</v>
      </c>
      <c r="Q51">
        <f t="shared" si="18"/>
        <v>144</v>
      </c>
      <c r="R51">
        <f t="shared" si="18"/>
        <v>127</v>
      </c>
      <c r="S51">
        <f t="shared" si="18"/>
        <v>134</v>
      </c>
      <c r="T51">
        <f t="shared" si="14"/>
        <v>1382</v>
      </c>
    </row>
    <row r="52" spans="1:20" hidden="1" x14ac:dyDescent="0.2">
      <c r="A52" s="3" t="s">
        <v>2</v>
      </c>
      <c r="B52">
        <f t="shared" si="15"/>
        <v>93</v>
      </c>
      <c r="D52">
        <f t="shared" si="15"/>
        <v>96</v>
      </c>
      <c r="F52">
        <f t="shared" si="16"/>
        <v>144</v>
      </c>
      <c r="H52">
        <f t="shared" si="16"/>
        <v>114</v>
      </c>
      <c r="J52">
        <f t="shared" si="17"/>
        <v>151</v>
      </c>
      <c r="L52">
        <f t="shared" si="17"/>
        <v>114</v>
      </c>
      <c r="N52">
        <f t="shared" si="17"/>
        <v>141</v>
      </c>
      <c r="O52">
        <f t="shared" si="17"/>
        <v>114</v>
      </c>
      <c r="P52">
        <f t="shared" si="18"/>
        <v>120</v>
      </c>
      <c r="Q52">
        <f t="shared" si="18"/>
        <v>171</v>
      </c>
      <c r="R52">
        <f t="shared" si="18"/>
        <v>142</v>
      </c>
      <c r="S52">
        <f t="shared" si="18"/>
        <v>150</v>
      </c>
      <c r="T52">
        <f t="shared" si="14"/>
        <v>1550</v>
      </c>
    </row>
    <row r="53" spans="1:20" hidden="1" x14ac:dyDescent="0.2">
      <c r="A53" s="3" t="s">
        <v>5</v>
      </c>
      <c r="B53" s="7">
        <f t="shared" si="15"/>
        <v>12473560.889999999</v>
      </c>
      <c r="C53" s="7"/>
      <c r="D53" s="7">
        <f t="shared" si="15"/>
        <v>11922244.970000001</v>
      </c>
      <c r="E53" s="7"/>
      <c r="F53" s="7">
        <f t="shared" si="16"/>
        <v>12635700.58</v>
      </c>
      <c r="G53" s="7"/>
      <c r="H53" s="7">
        <f t="shared" si="16"/>
        <v>29208432.25</v>
      </c>
      <c r="I53" s="7"/>
      <c r="J53" s="7">
        <f t="shared" si="17"/>
        <v>10920334.720000001</v>
      </c>
      <c r="K53" s="7"/>
      <c r="L53" s="7">
        <f t="shared" si="17"/>
        <v>16278430.229999999</v>
      </c>
      <c r="M53" s="7"/>
      <c r="N53" s="7">
        <f t="shared" si="17"/>
        <v>23627740.149999999</v>
      </c>
      <c r="O53" s="7">
        <f t="shared" si="17"/>
        <v>13491193.83</v>
      </c>
      <c r="P53" s="7">
        <f t="shared" si="18"/>
        <v>12280487.390000001</v>
      </c>
      <c r="Q53" s="7">
        <f t="shared" si="18"/>
        <v>30013207.410000004</v>
      </c>
      <c r="R53" s="7">
        <f t="shared" si="18"/>
        <v>23819436.75</v>
      </c>
      <c r="S53" s="7">
        <f t="shared" si="18"/>
        <v>22453869.460000001</v>
      </c>
      <c r="T53" s="7">
        <f t="shared" si="14"/>
        <v>219124638.63</v>
      </c>
    </row>
    <row r="54" spans="1:20" hidden="1" x14ac:dyDescent="0.2">
      <c r="A54" s="3" t="s">
        <v>6</v>
      </c>
      <c r="B54" s="7">
        <f t="shared" si="15"/>
        <v>16695598.99</v>
      </c>
      <c r="C54" s="7"/>
      <c r="D54" s="7">
        <f t="shared" si="15"/>
        <v>15910273.77</v>
      </c>
      <c r="E54" s="7"/>
      <c r="F54" s="7">
        <f t="shared" si="16"/>
        <v>17990377.16</v>
      </c>
      <c r="G54" s="7"/>
      <c r="H54" s="7">
        <f t="shared" si="16"/>
        <v>36775595.710000001</v>
      </c>
      <c r="I54" s="7"/>
      <c r="J54" s="7">
        <f t="shared" si="17"/>
        <v>15346256.59</v>
      </c>
      <c r="K54" s="7"/>
      <c r="L54" s="7">
        <f t="shared" si="17"/>
        <v>21233552.080000002</v>
      </c>
      <c r="M54" s="7"/>
      <c r="N54" s="7">
        <f t="shared" si="17"/>
        <v>37565892.199999996</v>
      </c>
      <c r="O54" s="7">
        <f t="shared" si="17"/>
        <v>18011726.170000002</v>
      </c>
      <c r="P54" s="7">
        <f t="shared" si="18"/>
        <v>17283161.41</v>
      </c>
      <c r="Q54" s="7">
        <f t="shared" si="18"/>
        <v>41543191.769999996</v>
      </c>
      <c r="R54" s="7">
        <f t="shared" si="18"/>
        <v>30241604.760000002</v>
      </c>
      <c r="S54" s="7">
        <f t="shared" si="18"/>
        <v>31237846.690000001</v>
      </c>
      <c r="T54" s="7">
        <f t="shared" si="14"/>
        <v>299835077.30000001</v>
      </c>
    </row>
    <row r="55" spans="1:20" hidden="1" x14ac:dyDescent="0.2">
      <c r="A55" s="3" t="s">
        <v>7</v>
      </c>
      <c r="B55" s="7">
        <f t="shared" si="15"/>
        <v>310565.19</v>
      </c>
      <c r="C55" s="7"/>
      <c r="D55" s="7">
        <f t="shared" si="15"/>
        <v>287689.34999999998</v>
      </c>
      <c r="E55" s="7"/>
      <c r="F55" s="7">
        <f t="shared" si="16"/>
        <v>399961.18</v>
      </c>
      <c r="G55" s="7"/>
      <c r="H55" s="7">
        <f t="shared" si="16"/>
        <v>560670.75</v>
      </c>
      <c r="I55" s="7"/>
      <c r="J55" s="7">
        <f t="shared" si="17"/>
        <v>321206.8</v>
      </c>
      <c r="K55" s="7"/>
      <c r="L55" s="7">
        <f t="shared" si="17"/>
        <v>390295.07</v>
      </c>
      <c r="M55" s="7"/>
      <c r="N55" s="7">
        <f t="shared" si="17"/>
        <v>1070069.71</v>
      </c>
      <c r="O55" s="7">
        <f t="shared" si="17"/>
        <v>331964.05</v>
      </c>
      <c r="P55" s="7">
        <f t="shared" si="18"/>
        <v>407810.42</v>
      </c>
      <c r="Q55" s="7">
        <f t="shared" si="18"/>
        <v>984672.44</v>
      </c>
      <c r="R55" s="7">
        <f t="shared" si="18"/>
        <v>489165.49</v>
      </c>
      <c r="S55" s="7">
        <f t="shared" si="18"/>
        <v>192041.3</v>
      </c>
      <c r="T55" s="7">
        <f t="shared" si="14"/>
        <v>5746111.7499999991</v>
      </c>
    </row>
    <row r="56" spans="1:20" hidden="1" x14ac:dyDescent="0.2">
      <c r="A56" s="3"/>
    </row>
    <row r="57" spans="1:20" hidden="1" x14ac:dyDescent="0.2">
      <c r="A57" s="2" t="s">
        <v>8</v>
      </c>
      <c r="B57">
        <f t="shared" ref="B57:D60" si="19">B13+B35</f>
        <v>0</v>
      </c>
      <c r="D57">
        <f t="shared" si="19"/>
        <v>0</v>
      </c>
      <c r="F57">
        <f t="shared" ref="F57:H60" si="20">F13+F35</f>
        <v>0</v>
      </c>
      <c r="H57">
        <f t="shared" si="20"/>
        <v>0</v>
      </c>
      <c r="J57">
        <f t="shared" ref="J57:O60" si="21">J13+J35</f>
        <v>0</v>
      </c>
      <c r="L57">
        <f t="shared" si="21"/>
        <v>0</v>
      </c>
      <c r="N57">
        <f t="shared" si="21"/>
        <v>0</v>
      </c>
      <c r="O57">
        <f t="shared" si="21"/>
        <v>0</v>
      </c>
      <c r="P57">
        <f t="shared" ref="P57:S60" si="22">P13+P35</f>
        <v>0</v>
      </c>
      <c r="Q57">
        <f t="shared" si="22"/>
        <v>1</v>
      </c>
      <c r="R57">
        <f t="shared" si="22"/>
        <v>0</v>
      </c>
      <c r="S57">
        <f t="shared" si="22"/>
        <v>0</v>
      </c>
      <c r="T57">
        <f t="shared" si="14"/>
        <v>1</v>
      </c>
    </row>
    <row r="58" spans="1:20" hidden="1" x14ac:dyDescent="0.2">
      <c r="A58" s="3" t="s">
        <v>2</v>
      </c>
      <c r="B58">
        <f t="shared" si="19"/>
        <v>0</v>
      </c>
      <c r="D58">
        <f t="shared" si="19"/>
        <v>0</v>
      </c>
      <c r="F58">
        <f t="shared" si="20"/>
        <v>0</v>
      </c>
      <c r="H58">
        <f t="shared" si="20"/>
        <v>0</v>
      </c>
      <c r="J58">
        <f t="shared" si="21"/>
        <v>0</v>
      </c>
      <c r="L58">
        <f t="shared" si="21"/>
        <v>0</v>
      </c>
      <c r="N58">
        <f t="shared" si="21"/>
        <v>0</v>
      </c>
      <c r="O58">
        <f t="shared" si="21"/>
        <v>0</v>
      </c>
      <c r="P58">
        <f t="shared" si="22"/>
        <v>0</v>
      </c>
      <c r="Q58">
        <f t="shared" si="22"/>
        <v>1</v>
      </c>
      <c r="R58">
        <f t="shared" si="22"/>
        <v>0</v>
      </c>
      <c r="S58">
        <f t="shared" si="22"/>
        <v>0</v>
      </c>
      <c r="T58">
        <f t="shared" si="14"/>
        <v>1</v>
      </c>
    </row>
    <row r="59" spans="1:20" hidden="1" x14ac:dyDescent="0.2">
      <c r="A59" s="3" t="s">
        <v>9</v>
      </c>
      <c r="B59" s="7">
        <f t="shared" si="19"/>
        <v>0</v>
      </c>
      <c r="C59" s="7"/>
      <c r="D59" s="7">
        <f t="shared" si="19"/>
        <v>0</v>
      </c>
      <c r="E59" s="7"/>
      <c r="F59" s="7">
        <f t="shared" si="20"/>
        <v>0</v>
      </c>
      <c r="G59" s="7"/>
      <c r="H59" s="7">
        <f t="shared" si="20"/>
        <v>0</v>
      </c>
      <c r="I59" s="7"/>
      <c r="J59" s="7">
        <f t="shared" si="21"/>
        <v>0</v>
      </c>
      <c r="K59" s="7"/>
      <c r="L59" s="7">
        <f t="shared" si="21"/>
        <v>0</v>
      </c>
      <c r="M59" s="7"/>
      <c r="N59" s="7">
        <f t="shared" si="21"/>
        <v>0</v>
      </c>
      <c r="O59" s="7">
        <f t="shared" si="21"/>
        <v>0</v>
      </c>
      <c r="P59" s="7">
        <f t="shared" si="22"/>
        <v>0</v>
      </c>
      <c r="Q59" s="7">
        <f t="shared" si="22"/>
        <v>375892.32</v>
      </c>
      <c r="R59" s="7">
        <f t="shared" si="22"/>
        <v>0</v>
      </c>
      <c r="S59" s="7">
        <f t="shared" si="22"/>
        <v>0</v>
      </c>
      <c r="T59" s="7">
        <f t="shared" si="14"/>
        <v>375892.32</v>
      </c>
    </row>
    <row r="60" spans="1:20" hidden="1" x14ac:dyDescent="0.2">
      <c r="A60" s="3" t="s">
        <v>10</v>
      </c>
      <c r="B60" s="7">
        <f t="shared" si="19"/>
        <v>0</v>
      </c>
      <c r="C60" s="7"/>
      <c r="D60" s="7">
        <f t="shared" si="19"/>
        <v>0</v>
      </c>
      <c r="E60" s="7"/>
      <c r="F60" s="7">
        <f t="shared" si="20"/>
        <v>0</v>
      </c>
      <c r="G60" s="7"/>
      <c r="H60" s="7">
        <f t="shared" si="20"/>
        <v>0</v>
      </c>
      <c r="I60" s="7"/>
      <c r="J60" s="7">
        <f t="shared" si="21"/>
        <v>0</v>
      </c>
      <c r="K60" s="7"/>
      <c r="L60" s="7">
        <f t="shared" si="21"/>
        <v>0</v>
      </c>
      <c r="M60" s="7"/>
      <c r="N60" s="7">
        <f t="shared" si="21"/>
        <v>0</v>
      </c>
      <c r="O60" s="7">
        <f t="shared" si="21"/>
        <v>0</v>
      </c>
      <c r="P60" s="7">
        <f t="shared" si="22"/>
        <v>0</v>
      </c>
      <c r="Q60" s="7">
        <f t="shared" si="22"/>
        <v>632182.53</v>
      </c>
      <c r="R60" s="7">
        <f t="shared" si="22"/>
        <v>0</v>
      </c>
      <c r="S60" s="7">
        <f t="shared" si="22"/>
        <v>0</v>
      </c>
      <c r="T60" s="7">
        <f t="shared" si="14"/>
        <v>632182.53</v>
      </c>
    </row>
    <row r="61" spans="1:20" hidden="1" x14ac:dyDescent="0.2">
      <c r="A61" s="3"/>
    </row>
    <row r="62" spans="1:20" x14ac:dyDescent="0.2">
      <c r="A62" s="2" t="s">
        <v>11</v>
      </c>
      <c r="B62">
        <f t="shared" ref="B62:D65" si="23">B18+B40</f>
        <v>226</v>
      </c>
      <c r="C62" s="12">
        <v>183</v>
      </c>
      <c r="D62">
        <f t="shared" si="23"/>
        <v>215</v>
      </c>
      <c r="E62" s="12">
        <v>236</v>
      </c>
      <c r="F62">
        <f t="shared" ref="F62:H65" si="24">F18+F40</f>
        <v>354</v>
      </c>
      <c r="G62" s="12">
        <v>207</v>
      </c>
      <c r="H62">
        <f t="shared" si="24"/>
        <v>276</v>
      </c>
      <c r="I62" s="12">
        <v>228</v>
      </c>
      <c r="J62">
        <f t="shared" ref="J62:O65" si="25">J18+J40</f>
        <v>331</v>
      </c>
      <c r="K62" s="12">
        <v>256</v>
      </c>
      <c r="L62">
        <f t="shared" si="25"/>
        <v>315</v>
      </c>
      <c r="M62">
        <v>245</v>
      </c>
      <c r="N62">
        <f t="shared" si="25"/>
        <v>335</v>
      </c>
      <c r="O62">
        <f t="shared" si="25"/>
        <v>257</v>
      </c>
      <c r="P62">
        <f t="shared" ref="P62:S65" si="26">P18+P40</f>
        <v>289</v>
      </c>
      <c r="Q62">
        <f t="shared" si="26"/>
        <v>410</v>
      </c>
      <c r="R62">
        <f t="shared" si="26"/>
        <v>325</v>
      </c>
      <c r="S62">
        <f t="shared" si="26"/>
        <v>344</v>
      </c>
      <c r="T62">
        <f t="shared" si="14"/>
        <v>5032</v>
      </c>
    </row>
    <row r="63" spans="1:20" x14ac:dyDescent="0.2">
      <c r="A63" s="3" t="s">
        <v>12</v>
      </c>
      <c r="B63">
        <f t="shared" si="23"/>
        <v>249</v>
      </c>
      <c r="C63" s="12">
        <v>213</v>
      </c>
      <c r="D63">
        <f t="shared" si="23"/>
        <v>385</v>
      </c>
      <c r="E63" s="12">
        <v>267</v>
      </c>
      <c r="F63">
        <f t="shared" si="24"/>
        <v>369</v>
      </c>
      <c r="G63" s="12">
        <v>245</v>
      </c>
      <c r="H63">
        <f t="shared" si="24"/>
        <v>287</v>
      </c>
      <c r="I63" s="12">
        <v>247</v>
      </c>
      <c r="J63">
        <f t="shared" si="25"/>
        <v>365</v>
      </c>
      <c r="K63" s="12">
        <v>309</v>
      </c>
      <c r="L63">
        <f t="shared" si="25"/>
        <v>361</v>
      </c>
      <c r="M63">
        <v>288</v>
      </c>
      <c r="N63">
        <f t="shared" si="25"/>
        <v>366</v>
      </c>
      <c r="O63">
        <f t="shared" si="25"/>
        <v>280</v>
      </c>
      <c r="P63">
        <f t="shared" si="26"/>
        <v>319</v>
      </c>
      <c r="Q63">
        <f t="shared" si="26"/>
        <v>487</v>
      </c>
      <c r="R63">
        <f t="shared" si="26"/>
        <v>382</v>
      </c>
      <c r="S63">
        <f t="shared" si="26"/>
        <v>396</v>
      </c>
      <c r="T63">
        <f t="shared" si="14"/>
        <v>5815</v>
      </c>
    </row>
    <row r="64" spans="1:20" x14ac:dyDescent="0.2">
      <c r="A64" s="3" t="s">
        <v>14</v>
      </c>
      <c r="B64" s="7">
        <f t="shared" si="23"/>
        <v>50629683.589999996</v>
      </c>
      <c r="C64" s="13">
        <v>41492877.729999997</v>
      </c>
      <c r="D64" s="7">
        <f t="shared" si="23"/>
        <v>37952396.549999997</v>
      </c>
      <c r="E64" s="13">
        <v>47960957.780000001</v>
      </c>
      <c r="F64" s="7">
        <f t="shared" si="24"/>
        <v>52921284.790000007</v>
      </c>
      <c r="G64" s="13">
        <v>44971839.079999998</v>
      </c>
      <c r="H64" s="7">
        <f t="shared" si="24"/>
        <v>76803490.229999989</v>
      </c>
      <c r="I64" s="13">
        <v>41190484.75</v>
      </c>
      <c r="J64" s="7">
        <f t="shared" si="25"/>
        <v>50475134.700000003</v>
      </c>
      <c r="K64" s="13">
        <v>59574573.590000004</v>
      </c>
      <c r="L64" s="7">
        <f t="shared" si="25"/>
        <v>84424336.210000008</v>
      </c>
      <c r="M64" s="7">
        <v>122133833.81</v>
      </c>
      <c r="N64" s="7">
        <f t="shared" si="25"/>
        <v>74342559.169999987</v>
      </c>
      <c r="O64" s="7">
        <f t="shared" si="25"/>
        <v>53887066.5</v>
      </c>
      <c r="P64" s="7">
        <f t="shared" si="26"/>
        <v>43969234.829999998</v>
      </c>
      <c r="Q64" s="7">
        <f t="shared" si="26"/>
        <v>86812409.069999993</v>
      </c>
      <c r="R64" s="7">
        <f t="shared" si="26"/>
        <v>62599485.019999996</v>
      </c>
      <c r="S64" s="7">
        <f t="shared" si="26"/>
        <v>80882983.070000008</v>
      </c>
      <c r="T64" s="7">
        <f t="shared" si="14"/>
        <v>1113024630.4699998</v>
      </c>
    </row>
    <row r="65" spans="1:20" x14ac:dyDescent="0.2">
      <c r="A65" s="3" t="s">
        <v>13</v>
      </c>
      <c r="B65" s="7">
        <f t="shared" si="23"/>
        <v>54851721.690000005</v>
      </c>
      <c r="C65" s="13">
        <v>45142258.799999997</v>
      </c>
      <c r="D65" s="7">
        <f t="shared" si="23"/>
        <v>41940425.350000001</v>
      </c>
      <c r="E65" s="13">
        <v>53602903.549999997</v>
      </c>
      <c r="F65" s="7">
        <f t="shared" si="24"/>
        <v>58275961.370000005</v>
      </c>
      <c r="G65" s="13">
        <v>52696895.5</v>
      </c>
      <c r="H65" s="7">
        <f t="shared" si="24"/>
        <v>84370653.690000013</v>
      </c>
      <c r="I65" s="13">
        <v>44555548.090000004</v>
      </c>
      <c r="J65" s="7">
        <f t="shared" si="25"/>
        <v>54901056.57</v>
      </c>
      <c r="K65" s="13">
        <v>65365661.520000003</v>
      </c>
      <c r="L65" s="7">
        <f t="shared" si="25"/>
        <v>89379458.060000002</v>
      </c>
      <c r="M65" s="7">
        <v>126791359.03</v>
      </c>
      <c r="N65" s="7">
        <f t="shared" si="25"/>
        <v>88280711.219999999</v>
      </c>
      <c r="O65" s="7">
        <f t="shared" si="25"/>
        <v>58407598.839999996</v>
      </c>
      <c r="P65" s="7">
        <f t="shared" si="26"/>
        <v>48971908.850000001</v>
      </c>
      <c r="Q65" s="7">
        <f t="shared" si="26"/>
        <v>98598683.640000015</v>
      </c>
      <c r="R65" s="7">
        <f t="shared" si="26"/>
        <v>69021653.030000001</v>
      </c>
      <c r="S65" s="7">
        <f t="shared" si="26"/>
        <v>89666960.300000012</v>
      </c>
      <c r="T65" s="7">
        <f t="shared" si="14"/>
        <v>1224821419.1000001</v>
      </c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scale="55" orientation="landscape" horizontalDpi="300" verticalDpi="300" r:id="rId1"/>
  <headerFooter alignWithMargins="0">
    <oddHeader>&amp;L&amp;"Arial,Έντονα"&amp;12PAPHOS&amp;C&amp;F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83"/>
  <sheetViews>
    <sheetView showRuler="0" view="pageBreakPreview" topLeftCell="A45" zoomScaleNormal="100" zoomScaleSheetLayoutView="100" workbookViewId="0">
      <selection activeCell="B66" sqref="B66:D66"/>
    </sheetView>
  </sheetViews>
  <sheetFormatPr defaultRowHeight="14.25" x14ac:dyDescent="0.2"/>
  <cols>
    <col min="1" max="1" width="61" style="14" customWidth="1"/>
    <col min="2" max="2" width="19.28515625" style="14" customWidth="1"/>
    <col min="3" max="3" width="20.85546875" style="14" customWidth="1"/>
    <col min="4" max="4" width="16.42578125" style="14" customWidth="1"/>
    <col min="5" max="5" width="16.7109375" style="14" hidden="1" customWidth="1"/>
    <col min="6" max="6" width="13.85546875" style="14" hidden="1" customWidth="1"/>
    <col min="7" max="7" width="14.85546875" style="14" hidden="1" customWidth="1"/>
    <col min="8" max="8" width="20.85546875" style="14" hidden="1" customWidth="1"/>
    <col min="9" max="9" width="15" style="14" hidden="1" customWidth="1"/>
    <col min="10" max="10" width="20.140625" style="14" hidden="1" customWidth="1"/>
    <col min="11" max="11" width="16.7109375" style="14" hidden="1" customWidth="1"/>
    <col min="12" max="12" width="16.5703125" style="14" hidden="1" customWidth="1"/>
    <col min="13" max="13" width="15.5703125" style="14" hidden="1" customWidth="1"/>
    <col min="14" max="14" width="14.28515625" style="14" customWidth="1"/>
    <col min="15" max="18" width="9.140625" customWidth="1"/>
  </cols>
  <sheetData>
    <row r="1" spans="1:13" hidden="1" x14ac:dyDescent="0.2">
      <c r="A1" s="1" t="s">
        <v>0</v>
      </c>
      <c r="B1" s="4" t="s">
        <v>16</v>
      </c>
      <c r="C1" s="4" t="s">
        <v>16</v>
      </c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idden="1" x14ac:dyDescent="0.2">
      <c r="A2"/>
      <c r="B2"/>
      <c r="C2"/>
      <c r="D2"/>
      <c r="E2"/>
      <c r="F2"/>
      <c r="G2"/>
      <c r="H2"/>
      <c r="I2"/>
      <c r="J2"/>
      <c r="K2"/>
      <c r="L2"/>
      <c r="M2"/>
    </row>
    <row r="3" spans="1:13" hidden="1" x14ac:dyDescent="0.2">
      <c r="A3" s="2" t="s">
        <v>1</v>
      </c>
      <c r="B3">
        <v>291</v>
      </c>
      <c r="C3">
        <v>291</v>
      </c>
      <c r="D3"/>
      <c r="E3"/>
      <c r="F3"/>
      <c r="G3"/>
      <c r="H3"/>
      <c r="I3"/>
      <c r="J3"/>
      <c r="K3"/>
      <c r="L3"/>
      <c r="M3"/>
    </row>
    <row r="4" spans="1:13" hidden="1" x14ac:dyDescent="0.2">
      <c r="A4" s="3" t="s">
        <v>2</v>
      </c>
      <c r="B4">
        <v>331</v>
      </c>
      <c r="C4">
        <v>331</v>
      </c>
      <c r="D4"/>
      <c r="E4"/>
      <c r="F4"/>
      <c r="G4"/>
      <c r="H4"/>
      <c r="I4"/>
      <c r="J4"/>
      <c r="K4"/>
      <c r="L4"/>
      <c r="M4"/>
    </row>
    <row r="5" spans="1:13" hidden="1" x14ac:dyDescent="0.2">
      <c r="A5" s="3" t="s">
        <v>3</v>
      </c>
      <c r="B5" s="7">
        <v>54925369.950000003</v>
      </c>
      <c r="C5" s="7">
        <v>54925369.950000003</v>
      </c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idden="1" x14ac:dyDescent="0.2">
      <c r="A6" s="3"/>
      <c r="B6"/>
      <c r="C6"/>
      <c r="D6"/>
      <c r="E6"/>
      <c r="F6"/>
      <c r="G6"/>
      <c r="H6"/>
      <c r="I6"/>
      <c r="J6"/>
      <c r="K6"/>
      <c r="L6"/>
      <c r="M6"/>
    </row>
    <row r="7" spans="1:13" hidden="1" x14ac:dyDescent="0.2">
      <c r="A7" s="2" t="s">
        <v>4</v>
      </c>
      <c r="B7">
        <v>127</v>
      </c>
      <c r="C7">
        <v>127</v>
      </c>
      <c r="D7"/>
      <c r="E7"/>
      <c r="F7"/>
      <c r="G7"/>
      <c r="H7"/>
      <c r="I7"/>
      <c r="J7"/>
      <c r="K7"/>
      <c r="L7"/>
      <c r="M7"/>
    </row>
    <row r="8" spans="1:13" hidden="1" x14ac:dyDescent="0.2">
      <c r="A8" s="3" t="s">
        <v>2</v>
      </c>
      <c r="B8">
        <v>144</v>
      </c>
      <c r="C8">
        <v>144</v>
      </c>
      <c r="D8"/>
      <c r="E8"/>
      <c r="F8"/>
      <c r="G8"/>
      <c r="H8"/>
      <c r="I8"/>
      <c r="J8"/>
      <c r="K8"/>
      <c r="L8"/>
      <c r="M8"/>
    </row>
    <row r="9" spans="1:13" hidden="1" x14ac:dyDescent="0.2">
      <c r="A9" s="3" t="s">
        <v>5</v>
      </c>
      <c r="B9" s="7">
        <v>9556715.2899999991</v>
      </c>
      <c r="C9" s="7">
        <v>9556715.2899999991</v>
      </c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idden="1" x14ac:dyDescent="0.2">
      <c r="A10" s="3" t="s">
        <v>6</v>
      </c>
      <c r="B10" s="7">
        <v>12307910.4</v>
      </c>
      <c r="C10" s="7">
        <v>12307910.4</v>
      </c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idden="1" x14ac:dyDescent="0.2">
      <c r="A11" s="3" t="s">
        <v>7</v>
      </c>
      <c r="B11" s="7">
        <v>170510</v>
      </c>
      <c r="C11" s="7">
        <v>170510</v>
      </c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idden="1" x14ac:dyDescent="0.2">
      <c r="A12" s="3"/>
      <c r="B12"/>
      <c r="C12"/>
      <c r="D12"/>
      <c r="E12"/>
      <c r="F12"/>
      <c r="G12"/>
      <c r="H12"/>
      <c r="I12"/>
      <c r="J12"/>
      <c r="K12"/>
      <c r="L12"/>
      <c r="M12"/>
    </row>
    <row r="13" spans="1:13" hidden="1" x14ac:dyDescent="0.2">
      <c r="A13" s="2" t="s">
        <v>8</v>
      </c>
      <c r="B13">
        <v>2</v>
      </c>
      <c r="C13">
        <v>2</v>
      </c>
      <c r="D13"/>
      <c r="E13"/>
      <c r="F13"/>
      <c r="G13"/>
      <c r="H13"/>
      <c r="I13"/>
      <c r="J13"/>
      <c r="K13"/>
      <c r="L13"/>
      <c r="M13"/>
    </row>
    <row r="14" spans="1:13" hidden="1" x14ac:dyDescent="0.2">
      <c r="A14" s="3" t="s">
        <v>2</v>
      </c>
      <c r="B14">
        <v>2</v>
      </c>
      <c r="C14">
        <v>2</v>
      </c>
      <c r="D14"/>
      <c r="E14"/>
      <c r="F14"/>
      <c r="G14"/>
      <c r="H14"/>
      <c r="I14"/>
      <c r="J14"/>
      <c r="K14"/>
      <c r="L14"/>
      <c r="M14"/>
    </row>
    <row r="15" spans="1:13" hidden="1" x14ac:dyDescent="0.2">
      <c r="A15" s="3" t="s">
        <v>9</v>
      </c>
      <c r="B15" s="7">
        <v>333177.28999999998</v>
      </c>
      <c r="C15" s="7">
        <v>333177.28999999998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idden="1" x14ac:dyDescent="0.2">
      <c r="A16" s="3" t="s">
        <v>10</v>
      </c>
      <c r="B16" s="7">
        <v>358806.31</v>
      </c>
      <c r="C16" s="7">
        <v>358806.31</v>
      </c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hidden="1" x14ac:dyDescent="0.2">
      <c r="A17" s="3"/>
      <c r="B17"/>
      <c r="C17"/>
      <c r="D17"/>
      <c r="E17"/>
      <c r="F17"/>
      <c r="G17"/>
      <c r="H17"/>
      <c r="I17"/>
      <c r="J17"/>
      <c r="K17"/>
      <c r="L17"/>
      <c r="M17"/>
    </row>
    <row r="18" spans="1:13" hidden="1" x14ac:dyDescent="0.2">
      <c r="A18" s="2" t="s">
        <v>11</v>
      </c>
      <c r="B18">
        <f t="shared" ref="B18:C20" si="0">B3+B7+B13</f>
        <v>420</v>
      </c>
      <c r="C18">
        <f t="shared" si="0"/>
        <v>420</v>
      </c>
      <c r="D18"/>
      <c r="E18"/>
      <c r="F18"/>
      <c r="G18"/>
      <c r="H18"/>
      <c r="I18"/>
      <c r="J18"/>
      <c r="K18"/>
      <c r="L18"/>
      <c r="M18"/>
    </row>
    <row r="19" spans="1:13" hidden="1" x14ac:dyDescent="0.2">
      <c r="A19" s="3" t="s">
        <v>12</v>
      </c>
      <c r="B19">
        <f t="shared" si="0"/>
        <v>477</v>
      </c>
      <c r="C19">
        <f t="shared" si="0"/>
        <v>477</v>
      </c>
      <c r="D19"/>
      <c r="E19"/>
      <c r="F19"/>
      <c r="G19"/>
      <c r="H19"/>
      <c r="I19"/>
      <c r="J19"/>
      <c r="K19"/>
      <c r="L19"/>
      <c r="M19"/>
    </row>
    <row r="20" spans="1:13" hidden="1" x14ac:dyDescent="0.2">
      <c r="A20" s="3" t="s">
        <v>14</v>
      </c>
      <c r="B20" s="7">
        <f t="shared" si="0"/>
        <v>64815262.530000001</v>
      </c>
      <c r="C20" s="7">
        <f t="shared" si="0"/>
        <v>64815262.530000001</v>
      </c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idden="1" x14ac:dyDescent="0.2">
      <c r="A21" s="3" t="s">
        <v>13</v>
      </c>
      <c r="B21" s="7">
        <f>B5+B10+B16</f>
        <v>67592086.660000011</v>
      </c>
      <c r="C21" s="7">
        <f>C5+C10+C16</f>
        <v>67592086.660000011</v>
      </c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hidden="1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hidden="1" x14ac:dyDescent="0.2">
      <c r="A23" s="1" t="s">
        <v>15</v>
      </c>
      <c r="B23"/>
      <c r="C23"/>
      <c r="D23"/>
      <c r="E23"/>
      <c r="F23"/>
      <c r="G23"/>
      <c r="H23"/>
      <c r="I23"/>
      <c r="J23"/>
      <c r="K23"/>
      <c r="L23"/>
      <c r="M23"/>
    </row>
    <row r="24" spans="1:13" hidden="1" x14ac:dyDescent="0.2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hidden="1" x14ac:dyDescent="0.2">
      <c r="A25" s="2" t="s">
        <v>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hidden="1" x14ac:dyDescent="0.2">
      <c r="A26" s="3" t="s">
        <v>2</v>
      </c>
      <c r="B26"/>
      <c r="C26"/>
      <c r="D26"/>
      <c r="E26"/>
      <c r="F26"/>
      <c r="G26"/>
      <c r="H26"/>
      <c r="I26"/>
      <c r="J26"/>
      <c r="K26"/>
      <c r="L26"/>
      <c r="M26"/>
    </row>
    <row r="27" spans="1:13" hidden="1" x14ac:dyDescent="0.2">
      <c r="A27" s="3" t="s">
        <v>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hidden="1" x14ac:dyDescent="0.2">
      <c r="A28" s="3"/>
      <c r="B28"/>
      <c r="C28"/>
      <c r="D28"/>
      <c r="E28"/>
      <c r="F28"/>
      <c r="G28"/>
      <c r="H28"/>
      <c r="I28"/>
      <c r="J28"/>
      <c r="K28"/>
      <c r="L28"/>
      <c r="M28"/>
    </row>
    <row r="29" spans="1:13" hidden="1" x14ac:dyDescent="0.2">
      <c r="A29" s="2" t="s">
        <v>4</v>
      </c>
      <c r="B29"/>
      <c r="C29"/>
      <c r="D29"/>
      <c r="E29"/>
      <c r="F29"/>
      <c r="G29"/>
      <c r="H29"/>
      <c r="I29"/>
      <c r="J29"/>
      <c r="K29"/>
      <c r="L29"/>
      <c r="M29"/>
    </row>
    <row r="30" spans="1:13" hidden="1" x14ac:dyDescent="0.2">
      <c r="A30" s="3" t="s">
        <v>2</v>
      </c>
      <c r="B30"/>
      <c r="C30"/>
      <c r="D30"/>
      <c r="E30"/>
      <c r="F30"/>
      <c r="G30"/>
      <c r="H30"/>
      <c r="I30"/>
      <c r="J30"/>
      <c r="K30"/>
      <c r="L30"/>
      <c r="M30"/>
    </row>
    <row r="31" spans="1:13" hidden="1" x14ac:dyDescent="0.2">
      <c r="A31" s="3" t="s">
        <v>5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hidden="1" x14ac:dyDescent="0.2">
      <c r="A32" s="3" t="s">
        <v>6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4" hidden="1" x14ac:dyDescent="0.2">
      <c r="A33" s="3" t="s">
        <v>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4" hidden="1" x14ac:dyDescent="0.2">
      <c r="A34" s="3"/>
      <c r="B34"/>
      <c r="C34"/>
      <c r="D34"/>
      <c r="E34"/>
      <c r="F34"/>
      <c r="G34"/>
      <c r="H34"/>
      <c r="I34"/>
      <c r="J34"/>
      <c r="K34"/>
      <c r="L34"/>
      <c r="M34"/>
    </row>
    <row r="35" spans="1:14" hidden="1" x14ac:dyDescent="0.2">
      <c r="A35" s="2" t="s">
        <v>8</v>
      </c>
      <c r="B35"/>
      <c r="C35"/>
      <c r="D35"/>
      <c r="E35"/>
      <c r="F35"/>
      <c r="G35"/>
      <c r="H35"/>
      <c r="I35"/>
      <c r="J35"/>
      <c r="K35"/>
      <c r="L35"/>
      <c r="M35"/>
    </row>
    <row r="36" spans="1:14" hidden="1" x14ac:dyDescent="0.2">
      <c r="A36" s="3" t="s">
        <v>2</v>
      </c>
      <c r="B36"/>
      <c r="C36"/>
      <c r="D36"/>
      <c r="E36"/>
      <c r="F36"/>
      <c r="G36"/>
      <c r="H36"/>
      <c r="I36"/>
      <c r="J36"/>
      <c r="K36"/>
      <c r="L36"/>
      <c r="M36"/>
    </row>
    <row r="37" spans="1:14" hidden="1" x14ac:dyDescent="0.2">
      <c r="A37" s="3" t="s">
        <v>9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4" hidden="1" x14ac:dyDescent="0.2">
      <c r="A38" s="3" t="s">
        <v>10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4" hidden="1" x14ac:dyDescent="0.2">
      <c r="A39" s="3"/>
      <c r="B39"/>
      <c r="C39"/>
      <c r="D39"/>
      <c r="E39"/>
      <c r="F39"/>
      <c r="G39"/>
      <c r="H39"/>
      <c r="I39"/>
      <c r="J39"/>
      <c r="K39"/>
      <c r="L39"/>
      <c r="M39"/>
    </row>
    <row r="40" spans="1:14" hidden="1" x14ac:dyDescent="0.2">
      <c r="A40" s="2" t="s">
        <v>11</v>
      </c>
      <c r="B40"/>
      <c r="C40"/>
      <c r="D40"/>
      <c r="E40"/>
      <c r="F40"/>
      <c r="G40"/>
      <c r="H40"/>
      <c r="I40"/>
      <c r="J40"/>
      <c r="K40"/>
      <c r="L40"/>
      <c r="M40"/>
    </row>
    <row r="41" spans="1:14" hidden="1" x14ac:dyDescent="0.2">
      <c r="A41" s="3" t="s">
        <v>12</v>
      </c>
      <c r="B41"/>
      <c r="C41"/>
      <c r="D41"/>
      <c r="E41"/>
      <c r="F41"/>
      <c r="G41"/>
      <c r="H41"/>
      <c r="I41"/>
      <c r="J41"/>
      <c r="K41"/>
      <c r="L41"/>
      <c r="M41"/>
    </row>
    <row r="42" spans="1:14" hidden="1" x14ac:dyDescent="0.2">
      <c r="A42" s="3" t="s">
        <v>14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4" hidden="1" x14ac:dyDescent="0.2">
      <c r="A43" s="3" t="s">
        <v>13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4" hidden="1" x14ac:dyDescent="0.2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4" ht="45" customHeight="1" x14ac:dyDescent="0.2">
      <c r="A45" s="77" t="s">
        <v>53</v>
      </c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</row>
    <row r="46" spans="1:14" s="29" customFormat="1" ht="66" customHeight="1" thickBot="1" x14ac:dyDescent="0.25">
      <c r="A46" s="76" t="s">
        <v>67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</row>
    <row r="47" spans="1:14" ht="15" x14ac:dyDescent="0.25">
      <c r="A47" s="45" t="s">
        <v>49</v>
      </c>
      <c r="B47" s="20" t="s">
        <v>52</v>
      </c>
      <c r="C47" s="20" t="s">
        <v>54</v>
      </c>
      <c r="D47" s="20" t="s">
        <v>55</v>
      </c>
      <c r="E47" s="20" t="s">
        <v>56</v>
      </c>
      <c r="F47" s="20" t="s">
        <v>57</v>
      </c>
      <c r="G47" s="20" t="s">
        <v>58</v>
      </c>
      <c r="H47" s="20" t="s">
        <v>59</v>
      </c>
      <c r="I47" s="20" t="s">
        <v>60</v>
      </c>
      <c r="J47" s="20" t="s">
        <v>61</v>
      </c>
      <c r="K47" s="20" t="s">
        <v>62</v>
      </c>
      <c r="L47" s="20" t="s">
        <v>63</v>
      </c>
      <c r="M47" s="20" t="s">
        <v>64</v>
      </c>
      <c r="N47" s="20" t="s">
        <v>48</v>
      </c>
    </row>
    <row r="48" spans="1:14" hidden="1" x14ac:dyDescent="0.2">
      <c r="A48" s="46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</row>
    <row r="49" spans="1:14" ht="15" hidden="1" x14ac:dyDescent="0.25">
      <c r="A49" s="47" t="s">
        <v>1</v>
      </c>
      <c r="B49" s="23">
        <f t="shared" ref="B49:C51" si="1">B3+B25</f>
        <v>291</v>
      </c>
      <c r="C49" s="23">
        <f t="shared" si="1"/>
        <v>291</v>
      </c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</row>
    <row r="50" spans="1:14" hidden="1" x14ac:dyDescent="0.2">
      <c r="A50" s="46" t="s">
        <v>2</v>
      </c>
      <c r="B50" s="23">
        <f t="shared" si="1"/>
        <v>331</v>
      </c>
      <c r="C50" s="23">
        <f t="shared" si="1"/>
        <v>331</v>
      </c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idden="1" x14ac:dyDescent="0.2">
      <c r="A51" s="46" t="s">
        <v>3</v>
      </c>
      <c r="B51" s="24">
        <f t="shared" si="1"/>
        <v>54925369.950000003</v>
      </c>
      <c r="C51" s="24">
        <f t="shared" si="1"/>
        <v>54925369.950000003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</row>
    <row r="52" spans="1:14" hidden="1" x14ac:dyDescent="0.2">
      <c r="A52" s="46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</row>
    <row r="53" spans="1:14" ht="15" hidden="1" x14ac:dyDescent="0.25">
      <c r="A53" s="47" t="s">
        <v>4</v>
      </c>
      <c r="B53" s="23">
        <f t="shared" ref="B53:C57" si="2">B7+B29</f>
        <v>127</v>
      </c>
      <c r="C53" s="23">
        <f t="shared" si="2"/>
        <v>127</v>
      </c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idden="1" x14ac:dyDescent="0.2">
      <c r="A54" s="46" t="s">
        <v>2</v>
      </c>
      <c r="B54" s="23">
        <f t="shared" si="2"/>
        <v>144</v>
      </c>
      <c r="C54" s="23">
        <f t="shared" si="2"/>
        <v>144</v>
      </c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</row>
    <row r="55" spans="1:14" hidden="1" x14ac:dyDescent="0.2">
      <c r="A55" s="46" t="s">
        <v>5</v>
      </c>
      <c r="B55" s="24">
        <f t="shared" si="2"/>
        <v>9556715.2899999991</v>
      </c>
      <c r="C55" s="24">
        <f t="shared" si="2"/>
        <v>9556715.2899999991</v>
      </c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</row>
    <row r="56" spans="1:14" hidden="1" x14ac:dyDescent="0.2">
      <c r="A56" s="46" t="s">
        <v>6</v>
      </c>
      <c r="B56" s="24">
        <f t="shared" si="2"/>
        <v>12307910.4</v>
      </c>
      <c r="C56" s="24">
        <f t="shared" si="2"/>
        <v>12307910.4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</row>
    <row r="57" spans="1:14" hidden="1" x14ac:dyDescent="0.2">
      <c r="A57" s="46" t="s">
        <v>7</v>
      </c>
      <c r="B57" s="24">
        <f t="shared" si="2"/>
        <v>170510</v>
      </c>
      <c r="C57" s="24">
        <f t="shared" si="2"/>
        <v>170510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</row>
    <row r="58" spans="1:14" hidden="1" x14ac:dyDescent="0.2">
      <c r="A58" s="46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</row>
    <row r="59" spans="1:14" ht="15" hidden="1" x14ac:dyDescent="0.25">
      <c r="A59" s="47" t="s">
        <v>8</v>
      </c>
      <c r="B59" s="23">
        <f t="shared" ref="B59:C62" si="3">B13+B35</f>
        <v>2</v>
      </c>
      <c r="C59" s="23">
        <f t="shared" si="3"/>
        <v>2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</row>
    <row r="60" spans="1:14" hidden="1" x14ac:dyDescent="0.2">
      <c r="A60" s="46" t="s">
        <v>2</v>
      </c>
      <c r="B60" s="23">
        <f t="shared" si="3"/>
        <v>2</v>
      </c>
      <c r="C60" s="23">
        <f t="shared" si="3"/>
        <v>2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</row>
    <row r="61" spans="1:14" hidden="1" x14ac:dyDescent="0.2">
      <c r="A61" s="46" t="s">
        <v>9</v>
      </c>
      <c r="B61" s="24">
        <f t="shared" si="3"/>
        <v>333177.28999999998</v>
      </c>
      <c r="C61" s="24">
        <f t="shared" si="3"/>
        <v>333177.28999999998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</row>
    <row r="62" spans="1:14" hidden="1" x14ac:dyDescent="0.2">
      <c r="A62" s="46" t="s">
        <v>10</v>
      </c>
      <c r="B62" s="24">
        <f t="shared" si="3"/>
        <v>358806.31</v>
      </c>
      <c r="C62" s="24">
        <f t="shared" si="3"/>
        <v>358806.31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</row>
    <row r="63" spans="1:14" hidden="1" x14ac:dyDescent="0.2">
      <c r="A63" s="46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</row>
    <row r="64" spans="1:14" ht="15" x14ac:dyDescent="0.25">
      <c r="A64" s="50" t="s">
        <v>65</v>
      </c>
      <c r="B64" s="23">
        <v>276</v>
      </c>
      <c r="C64" s="23">
        <v>315</v>
      </c>
      <c r="D64" s="23">
        <v>341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3">
        <f>SUM(B64:M64)</f>
        <v>932</v>
      </c>
    </row>
    <row r="65" spans="1:14" ht="15" x14ac:dyDescent="0.25">
      <c r="A65" s="50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1"/>
    </row>
    <row r="66" spans="1:14" ht="15.75" thickBot="1" x14ac:dyDescent="0.3">
      <c r="A66" s="51" t="s">
        <v>66</v>
      </c>
      <c r="B66" s="70">
        <v>291</v>
      </c>
      <c r="C66" s="70">
        <v>332</v>
      </c>
      <c r="D66" s="70">
        <v>442</v>
      </c>
      <c r="E66" s="70">
        <v>0</v>
      </c>
      <c r="F66" s="70">
        <v>0</v>
      </c>
      <c r="G66" s="70">
        <v>0</v>
      </c>
      <c r="H66" s="70">
        <v>0</v>
      </c>
      <c r="I66" s="70">
        <v>0</v>
      </c>
      <c r="J66" s="70">
        <v>0</v>
      </c>
      <c r="K66" s="70">
        <v>0</v>
      </c>
      <c r="L66" s="70">
        <v>0</v>
      </c>
      <c r="M66" s="70">
        <v>0</v>
      </c>
      <c r="N66" s="70">
        <f>SUM(B66:M66)</f>
        <v>1065</v>
      </c>
    </row>
    <row r="67" spans="1:14" ht="15" x14ac:dyDescent="0.25">
      <c r="N67" s="69"/>
    </row>
    <row r="68" spans="1:14" ht="15.75" thickBot="1" x14ac:dyDescent="0.3">
      <c r="A68" s="15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0"/>
    </row>
    <row r="69" spans="1:14" ht="15" x14ac:dyDescent="0.25">
      <c r="A69" s="45" t="s">
        <v>49</v>
      </c>
      <c r="B69" s="20" t="s">
        <v>52</v>
      </c>
      <c r="C69" s="20" t="s">
        <v>54</v>
      </c>
      <c r="D69" s="20" t="s">
        <v>55</v>
      </c>
      <c r="E69" s="20" t="s">
        <v>56</v>
      </c>
      <c r="F69" s="20" t="s">
        <v>57</v>
      </c>
      <c r="G69" s="20" t="s">
        <v>58</v>
      </c>
      <c r="H69" s="20" t="s">
        <v>59</v>
      </c>
      <c r="I69" s="20" t="s">
        <v>60</v>
      </c>
      <c r="J69" s="20" t="s">
        <v>61</v>
      </c>
      <c r="K69" s="20" t="s">
        <v>62</v>
      </c>
      <c r="L69" s="20" t="s">
        <v>63</v>
      </c>
      <c r="M69" s="20" t="s">
        <v>64</v>
      </c>
      <c r="N69" s="22" t="s">
        <v>48</v>
      </c>
    </row>
    <row r="70" spans="1:14" s="29" customFormat="1" ht="51" customHeight="1" thickBot="1" x14ac:dyDescent="0.25">
      <c r="A70" s="48" t="s">
        <v>50</v>
      </c>
      <c r="B70" s="44">
        <f t="shared" ref="B70:G70" si="4">SUM((B66-B64)/B64)</f>
        <v>5.434782608695652E-2</v>
      </c>
      <c r="C70" s="44">
        <f t="shared" si="4"/>
        <v>5.3968253968253971E-2</v>
      </c>
      <c r="D70" s="44">
        <f t="shared" si="4"/>
        <v>0.29618768328445749</v>
      </c>
      <c r="E70" s="44" t="e">
        <f t="shared" si="4"/>
        <v>#DIV/0!</v>
      </c>
      <c r="F70" s="44" t="e">
        <f t="shared" si="4"/>
        <v>#DIV/0!</v>
      </c>
      <c r="G70" s="44" t="e">
        <f t="shared" si="4"/>
        <v>#DIV/0!</v>
      </c>
      <c r="H70" s="44" t="e">
        <f t="shared" ref="H70:N70" si="5">SUM((H66-H64)/H64)</f>
        <v>#DIV/0!</v>
      </c>
      <c r="I70" s="44" t="e">
        <f t="shared" si="5"/>
        <v>#DIV/0!</v>
      </c>
      <c r="J70" s="44" t="e">
        <f t="shared" si="5"/>
        <v>#DIV/0!</v>
      </c>
      <c r="K70" s="44" t="e">
        <f t="shared" si="5"/>
        <v>#DIV/0!</v>
      </c>
      <c r="L70" s="44" t="e">
        <f t="shared" si="5"/>
        <v>#DIV/0!</v>
      </c>
      <c r="M70" s="44" t="e">
        <f>SUM((M66-M64)/M64)</f>
        <v>#DIV/0!</v>
      </c>
      <c r="N70" s="41">
        <f t="shared" si="5"/>
        <v>0.1427038626609442</v>
      </c>
    </row>
    <row r="71" spans="1:14" s="29" customFormat="1" ht="16.5" x14ac:dyDescent="0.2">
      <c r="A71" s="33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59"/>
    </row>
    <row r="72" spans="1:14" ht="18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</row>
    <row r="73" spans="1:14" ht="15" x14ac:dyDescent="0.25">
      <c r="A73" s="15"/>
    </row>
    <row r="74" spans="1:14" ht="15" x14ac:dyDescent="0.25">
      <c r="A74" s="15"/>
    </row>
    <row r="75" spans="1:14" ht="15" x14ac:dyDescent="0.25">
      <c r="A75" s="15"/>
    </row>
    <row r="77" spans="1:14" x14ac:dyDescent="0.2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</row>
    <row r="78" spans="1:14" x14ac:dyDescent="0.2"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</row>
    <row r="80" spans="1:14" ht="15" x14ac:dyDescent="0.25">
      <c r="A80" s="15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</row>
    <row r="81" spans="2:13" x14ac:dyDescent="0.2"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</row>
    <row r="82" spans="2:13" x14ac:dyDescent="0.2"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</row>
    <row r="83" spans="2:13" x14ac:dyDescent="0.2"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</row>
  </sheetData>
  <mergeCells count="2">
    <mergeCell ref="A46:N46"/>
    <mergeCell ref="A45:N45"/>
  </mergeCells>
  <phoneticPr fontId="0" type="noConversion"/>
  <printOptions gridLines="1"/>
  <pageMargins left="0.11811023622047245" right="0" top="3.937007874015748E-2" bottom="3.937007874015748E-2" header="0.11811023622047245" footer="0.11811023622047245"/>
  <pageSetup paperSize="9" scale="78" fitToWidth="0" orientation="landscape" r:id="rId1"/>
  <headerFooter>
    <oddHeader>&amp;R&amp;D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109"/>
  <sheetViews>
    <sheetView view="pageBreakPreview" topLeftCell="A45" zoomScaleNormal="100" zoomScaleSheetLayoutView="100" workbookViewId="0">
      <selection activeCell="B66" sqref="B66:D66"/>
    </sheetView>
  </sheetViews>
  <sheetFormatPr defaultRowHeight="14.25" x14ac:dyDescent="0.2"/>
  <cols>
    <col min="1" max="1" width="58.85546875" style="14" customWidth="1"/>
    <col min="2" max="2" width="23.140625" style="14" customWidth="1"/>
    <col min="3" max="3" width="17.28515625" style="14" customWidth="1"/>
    <col min="4" max="4" width="17.7109375" style="14" customWidth="1"/>
    <col min="5" max="5" width="18" style="14" hidden="1" customWidth="1"/>
    <col min="6" max="6" width="13.28515625" style="14" hidden="1" customWidth="1"/>
    <col min="7" max="12" width="16.140625" style="14" hidden="1" customWidth="1"/>
    <col min="13" max="13" width="15.5703125" style="14" hidden="1" customWidth="1"/>
    <col min="14" max="14" width="18.28515625" style="14" customWidth="1"/>
    <col min="15" max="15" width="23.140625" customWidth="1"/>
    <col min="16" max="18" width="9.140625" customWidth="1"/>
  </cols>
  <sheetData>
    <row r="1" spans="1:13" hidden="1" x14ac:dyDescent="0.2">
      <c r="A1" s="1" t="s">
        <v>0</v>
      </c>
      <c r="B1" s="4" t="s">
        <v>16</v>
      </c>
      <c r="C1" s="4" t="s">
        <v>16</v>
      </c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idden="1" x14ac:dyDescent="0.2">
      <c r="A2"/>
      <c r="B2"/>
      <c r="C2"/>
      <c r="D2"/>
      <c r="E2"/>
      <c r="F2"/>
      <c r="G2"/>
      <c r="H2"/>
      <c r="I2"/>
      <c r="J2"/>
      <c r="K2"/>
      <c r="L2"/>
      <c r="M2"/>
    </row>
    <row r="3" spans="1:13" hidden="1" x14ac:dyDescent="0.2">
      <c r="A3" s="2" t="s">
        <v>1</v>
      </c>
      <c r="B3">
        <v>291</v>
      </c>
      <c r="C3">
        <v>291</v>
      </c>
      <c r="D3"/>
      <c r="E3"/>
      <c r="F3"/>
      <c r="G3"/>
      <c r="H3"/>
      <c r="I3"/>
      <c r="J3"/>
      <c r="K3"/>
      <c r="L3"/>
      <c r="M3"/>
    </row>
    <row r="4" spans="1:13" hidden="1" x14ac:dyDescent="0.2">
      <c r="A4" s="3" t="s">
        <v>2</v>
      </c>
      <c r="B4">
        <v>331</v>
      </c>
      <c r="C4">
        <v>331</v>
      </c>
      <c r="D4"/>
      <c r="E4"/>
      <c r="F4"/>
      <c r="G4"/>
      <c r="H4"/>
      <c r="I4"/>
      <c r="J4"/>
      <c r="K4"/>
      <c r="L4"/>
      <c r="M4"/>
    </row>
    <row r="5" spans="1:13" hidden="1" x14ac:dyDescent="0.2">
      <c r="A5" s="3" t="s">
        <v>3</v>
      </c>
      <c r="B5" s="7">
        <v>54925369.950000003</v>
      </c>
      <c r="C5" s="7">
        <v>54925369.950000003</v>
      </c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idden="1" x14ac:dyDescent="0.2">
      <c r="A6" s="3"/>
      <c r="B6"/>
      <c r="C6"/>
      <c r="D6"/>
      <c r="E6"/>
      <c r="F6"/>
      <c r="G6"/>
      <c r="H6"/>
      <c r="I6"/>
      <c r="J6"/>
      <c r="K6"/>
      <c r="L6"/>
      <c r="M6"/>
    </row>
    <row r="7" spans="1:13" hidden="1" x14ac:dyDescent="0.2">
      <c r="A7" s="2" t="s">
        <v>4</v>
      </c>
      <c r="B7">
        <v>127</v>
      </c>
      <c r="C7">
        <v>127</v>
      </c>
      <c r="D7"/>
      <c r="E7"/>
      <c r="F7"/>
      <c r="G7"/>
      <c r="H7"/>
      <c r="I7"/>
      <c r="J7"/>
      <c r="K7"/>
      <c r="L7"/>
      <c r="M7"/>
    </row>
    <row r="8" spans="1:13" hidden="1" x14ac:dyDescent="0.2">
      <c r="A8" s="3" t="s">
        <v>2</v>
      </c>
      <c r="B8">
        <v>144</v>
      </c>
      <c r="C8">
        <v>144</v>
      </c>
      <c r="D8"/>
      <c r="E8"/>
      <c r="F8"/>
      <c r="G8"/>
      <c r="H8"/>
      <c r="I8"/>
      <c r="J8"/>
      <c r="K8"/>
      <c r="L8"/>
      <c r="M8"/>
    </row>
    <row r="9" spans="1:13" hidden="1" x14ac:dyDescent="0.2">
      <c r="A9" s="3" t="s">
        <v>5</v>
      </c>
      <c r="B9" s="7">
        <v>9556715.2899999991</v>
      </c>
      <c r="C9" s="7">
        <v>9556715.2899999991</v>
      </c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idden="1" x14ac:dyDescent="0.2">
      <c r="A10" s="3" t="s">
        <v>6</v>
      </c>
      <c r="B10" s="7">
        <v>12307910.4</v>
      </c>
      <c r="C10" s="7">
        <v>12307910.4</v>
      </c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idden="1" x14ac:dyDescent="0.2">
      <c r="A11" s="3" t="s">
        <v>7</v>
      </c>
      <c r="B11" s="7">
        <v>170510</v>
      </c>
      <c r="C11" s="7">
        <v>170510</v>
      </c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idden="1" x14ac:dyDescent="0.2">
      <c r="A12" s="3"/>
      <c r="B12"/>
      <c r="C12"/>
      <c r="D12"/>
      <c r="E12"/>
      <c r="F12"/>
      <c r="G12"/>
      <c r="H12"/>
      <c r="I12"/>
      <c r="J12"/>
      <c r="K12"/>
      <c r="L12"/>
      <c r="M12"/>
    </row>
    <row r="13" spans="1:13" hidden="1" x14ac:dyDescent="0.2">
      <c r="A13" s="2" t="s">
        <v>8</v>
      </c>
      <c r="B13">
        <v>2</v>
      </c>
      <c r="C13">
        <v>2</v>
      </c>
      <c r="D13"/>
      <c r="E13"/>
      <c r="F13"/>
      <c r="G13"/>
      <c r="H13"/>
      <c r="I13"/>
      <c r="J13"/>
      <c r="K13"/>
      <c r="L13"/>
      <c r="M13"/>
    </row>
    <row r="14" spans="1:13" hidden="1" x14ac:dyDescent="0.2">
      <c r="A14" s="3" t="s">
        <v>2</v>
      </c>
      <c r="B14">
        <v>2</v>
      </c>
      <c r="C14">
        <v>2</v>
      </c>
      <c r="D14"/>
      <c r="E14"/>
      <c r="F14"/>
      <c r="G14"/>
      <c r="H14"/>
      <c r="I14"/>
      <c r="J14"/>
      <c r="K14"/>
      <c r="L14"/>
      <c r="M14"/>
    </row>
    <row r="15" spans="1:13" hidden="1" x14ac:dyDescent="0.2">
      <c r="A15" s="3" t="s">
        <v>9</v>
      </c>
      <c r="B15" s="7">
        <v>333177.28999999998</v>
      </c>
      <c r="C15" s="7">
        <v>333177.28999999998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idden="1" x14ac:dyDescent="0.2">
      <c r="A16" s="3" t="s">
        <v>10</v>
      </c>
      <c r="B16" s="7">
        <v>358806.31</v>
      </c>
      <c r="C16" s="7">
        <v>358806.31</v>
      </c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hidden="1" x14ac:dyDescent="0.2">
      <c r="A17" s="3"/>
      <c r="B17"/>
      <c r="C17"/>
      <c r="D17"/>
      <c r="E17"/>
      <c r="F17"/>
      <c r="G17"/>
      <c r="H17"/>
      <c r="I17"/>
      <c r="J17"/>
      <c r="K17"/>
      <c r="L17"/>
      <c r="M17"/>
    </row>
    <row r="18" spans="1:13" hidden="1" x14ac:dyDescent="0.2">
      <c r="A18" s="2" t="s">
        <v>11</v>
      </c>
      <c r="B18">
        <f t="shared" ref="B18:C20" si="0">B3+B7+B13</f>
        <v>420</v>
      </c>
      <c r="C18">
        <f t="shared" si="0"/>
        <v>420</v>
      </c>
      <c r="D18"/>
      <c r="E18"/>
      <c r="F18"/>
      <c r="G18"/>
      <c r="H18"/>
      <c r="I18"/>
      <c r="J18"/>
      <c r="K18"/>
      <c r="L18"/>
      <c r="M18"/>
    </row>
    <row r="19" spans="1:13" hidden="1" x14ac:dyDescent="0.2">
      <c r="A19" s="3" t="s">
        <v>12</v>
      </c>
      <c r="B19">
        <f t="shared" si="0"/>
        <v>477</v>
      </c>
      <c r="C19">
        <f t="shared" si="0"/>
        <v>477</v>
      </c>
      <c r="D19"/>
      <c r="E19"/>
      <c r="F19"/>
      <c r="G19"/>
      <c r="H19"/>
      <c r="I19"/>
      <c r="J19"/>
      <c r="K19"/>
      <c r="L19"/>
      <c r="M19"/>
    </row>
    <row r="20" spans="1:13" hidden="1" x14ac:dyDescent="0.2">
      <c r="A20" s="3" t="s">
        <v>14</v>
      </c>
      <c r="B20" s="7">
        <f t="shared" si="0"/>
        <v>64815262.530000001</v>
      </c>
      <c r="C20" s="7">
        <f t="shared" si="0"/>
        <v>64815262.530000001</v>
      </c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idden="1" x14ac:dyDescent="0.2">
      <c r="A21" s="3" t="s">
        <v>13</v>
      </c>
      <c r="B21" s="7">
        <f>B5+B10+B16</f>
        <v>67592086.660000011</v>
      </c>
      <c r="C21" s="7">
        <f>C5+C10+C16</f>
        <v>67592086.660000011</v>
      </c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hidden="1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hidden="1" x14ac:dyDescent="0.2">
      <c r="A23" s="1" t="s">
        <v>15</v>
      </c>
      <c r="B23"/>
      <c r="C23"/>
      <c r="D23"/>
      <c r="E23"/>
      <c r="F23"/>
      <c r="G23"/>
      <c r="H23"/>
      <c r="I23"/>
      <c r="J23"/>
      <c r="K23"/>
      <c r="L23"/>
      <c r="M23"/>
    </row>
    <row r="24" spans="1:13" hidden="1" x14ac:dyDescent="0.2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hidden="1" x14ac:dyDescent="0.2">
      <c r="A25" s="2" t="s">
        <v>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hidden="1" x14ac:dyDescent="0.2">
      <c r="A26" s="3" t="s">
        <v>2</v>
      </c>
      <c r="B26"/>
      <c r="C26"/>
      <c r="D26"/>
      <c r="E26"/>
      <c r="F26"/>
      <c r="G26"/>
      <c r="H26"/>
      <c r="I26"/>
      <c r="J26"/>
      <c r="K26"/>
      <c r="L26"/>
      <c r="M26"/>
    </row>
    <row r="27" spans="1:13" hidden="1" x14ac:dyDescent="0.2">
      <c r="A27" s="3" t="s">
        <v>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hidden="1" x14ac:dyDescent="0.2">
      <c r="A28" s="3"/>
      <c r="B28"/>
      <c r="C28"/>
      <c r="D28"/>
      <c r="E28"/>
      <c r="F28"/>
      <c r="G28"/>
      <c r="H28"/>
      <c r="I28"/>
      <c r="J28"/>
      <c r="K28"/>
      <c r="L28"/>
      <c r="M28"/>
    </row>
    <row r="29" spans="1:13" hidden="1" x14ac:dyDescent="0.2">
      <c r="A29" s="2" t="s">
        <v>4</v>
      </c>
      <c r="B29"/>
      <c r="C29"/>
      <c r="D29"/>
      <c r="E29"/>
      <c r="F29"/>
      <c r="G29"/>
      <c r="H29"/>
      <c r="I29"/>
      <c r="J29"/>
      <c r="K29"/>
      <c r="L29"/>
      <c r="M29"/>
    </row>
    <row r="30" spans="1:13" hidden="1" x14ac:dyDescent="0.2">
      <c r="A30" s="3" t="s">
        <v>2</v>
      </c>
      <c r="B30"/>
      <c r="C30"/>
      <c r="D30"/>
      <c r="E30"/>
      <c r="F30"/>
      <c r="G30"/>
      <c r="H30"/>
      <c r="I30"/>
      <c r="J30"/>
      <c r="K30"/>
      <c r="L30"/>
      <c r="M30"/>
    </row>
    <row r="31" spans="1:13" hidden="1" x14ac:dyDescent="0.2">
      <c r="A31" s="3" t="s">
        <v>5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hidden="1" x14ac:dyDescent="0.2">
      <c r="A32" s="3" t="s">
        <v>6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4" hidden="1" x14ac:dyDescent="0.2">
      <c r="A33" s="3" t="s">
        <v>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4" hidden="1" x14ac:dyDescent="0.2">
      <c r="A34" s="3"/>
      <c r="B34"/>
      <c r="C34"/>
      <c r="D34"/>
      <c r="E34"/>
      <c r="F34"/>
      <c r="G34"/>
      <c r="H34"/>
      <c r="I34"/>
      <c r="J34"/>
      <c r="K34"/>
      <c r="L34"/>
      <c r="M34"/>
    </row>
    <row r="35" spans="1:14" hidden="1" x14ac:dyDescent="0.2">
      <c r="A35" s="2" t="s">
        <v>8</v>
      </c>
      <c r="B35"/>
      <c r="C35"/>
      <c r="D35"/>
      <c r="E35"/>
      <c r="F35"/>
      <c r="G35"/>
      <c r="H35"/>
      <c r="I35"/>
      <c r="J35"/>
      <c r="K35"/>
      <c r="L35"/>
      <c r="M35"/>
    </row>
    <row r="36" spans="1:14" hidden="1" x14ac:dyDescent="0.2">
      <c r="A36" s="3" t="s">
        <v>2</v>
      </c>
      <c r="B36"/>
      <c r="C36"/>
      <c r="D36"/>
      <c r="E36"/>
      <c r="F36"/>
      <c r="G36"/>
      <c r="H36"/>
      <c r="I36"/>
      <c r="J36"/>
      <c r="K36"/>
      <c r="L36"/>
      <c r="M36"/>
    </row>
    <row r="37" spans="1:14" hidden="1" x14ac:dyDescent="0.2">
      <c r="A37" s="3" t="s">
        <v>9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4" hidden="1" x14ac:dyDescent="0.2">
      <c r="A38" s="3" t="s">
        <v>10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4" hidden="1" x14ac:dyDescent="0.2">
      <c r="A39" s="3"/>
      <c r="B39"/>
      <c r="C39"/>
      <c r="D39"/>
      <c r="E39"/>
      <c r="F39"/>
      <c r="G39"/>
      <c r="H39"/>
      <c r="I39"/>
      <c r="J39"/>
      <c r="K39"/>
      <c r="L39"/>
      <c r="M39"/>
    </row>
    <row r="40" spans="1:14" hidden="1" x14ac:dyDescent="0.2">
      <c r="A40" s="2" t="s">
        <v>11</v>
      </c>
      <c r="B40"/>
      <c r="C40"/>
      <c r="D40"/>
      <c r="E40"/>
      <c r="F40"/>
      <c r="G40"/>
      <c r="H40"/>
      <c r="I40"/>
      <c r="J40"/>
      <c r="K40"/>
      <c r="L40"/>
      <c r="M40"/>
    </row>
    <row r="41" spans="1:14" hidden="1" x14ac:dyDescent="0.2">
      <c r="A41" s="3" t="s">
        <v>12</v>
      </c>
      <c r="B41"/>
      <c r="C41"/>
      <c r="D41"/>
      <c r="E41"/>
      <c r="F41"/>
      <c r="G41"/>
      <c r="H41"/>
      <c r="I41"/>
      <c r="J41"/>
      <c r="K41"/>
      <c r="L41"/>
      <c r="M41"/>
    </row>
    <row r="42" spans="1:14" hidden="1" x14ac:dyDescent="0.2">
      <c r="A42" s="3" t="s">
        <v>14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4" hidden="1" x14ac:dyDescent="0.2">
      <c r="A43" s="3" t="s">
        <v>13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4" hidden="1" x14ac:dyDescent="0.2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4" ht="45" customHeight="1" x14ac:dyDescent="0.2">
      <c r="A45" s="80" t="s">
        <v>53</v>
      </c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</row>
    <row r="46" spans="1:14" s="29" customFormat="1" ht="66" customHeight="1" thickBot="1" x14ac:dyDescent="0.25">
      <c r="A46" s="79" t="s">
        <v>71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</row>
    <row r="47" spans="1:14" ht="15" x14ac:dyDescent="0.25">
      <c r="A47" s="45" t="s">
        <v>49</v>
      </c>
      <c r="B47" s="20" t="s">
        <v>52</v>
      </c>
      <c r="C47" s="20" t="s">
        <v>54</v>
      </c>
      <c r="D47" s="20" t="s">
        <v>55</v>
      </c>
      <c r="E47" s="20" t="s">
        <v>56</v>
      </c>
      <c r="F47" s="20" t="s">
        <v>57</v>
      </c>
      <c r="G47" s="20" t="s">
        <v>58</v>
      </c>
      <c r="H47" s="20" t="s">
        <v>59</v>
      </c>
      <c r="I47" s="20" t="s">
        <v>60</v>
      </c>
      <c r="J47" s="20" t="s">
        <v>61</v>
      </c>
      <c r="K47" s="20" t="s">
        <v>62</v>
      </c>
      <c r="L47" s="20" t="s">
        <v>63</v>
      </c>
      <c r="M47" s="20" t="s">
        <v>64</v>
      </c>
      <c r="N47" s="20" t="s">
        <v>48</v>
      </c>
    </row>
    <row r="48" spans="1:14" hidden="1" x14ac:dyDescent="0.2">
      <c r="A48" s="46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</row>
    <row r="49" spans="1:14" ht="15" hidden="1" x14ac:dyDescent="0.25">
      <c r="A49" s="47" t="s">
        <v>1</v>
      </c>
      <c r="B49" s="23">
        <f t="shared" ref="B49:C51" si="1">B3+B25</f>
        <v>291</v>
      </c>
      <c r="C49" s="23">
        <f t="shared" si="1"/>
        <v>291</v>
      </c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</row>
    <row r="50" spans="1:14" hidden="1" x14ac:dyDescent="0.2">
      <c r="A50" s="46" t="s">
        <v>2</v>
      </c>
      <c r="B50" s="23">
        <f t="shared" si="1"/>
        <v>331</v>
      </c>
      <c r="C50" s="23">
        <f t="shared" si="1"/>
        <v>331</v>
      </c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idden="1" x14ac:dyDescent="0.2">
      <c r="A51" s="46" t="s">
        <v>3</v>
      </c>
      <c r="B51" s="24">
        <f t="shared" si="1"/>
        <v>54925369.950000003</v>
      </c>
      <c r="C51" s="24">
        <f t="shared" si="1"/>
        <v>54925369.950000003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</row>
    <row r="52" spans="1:14" hidden="1" x14ac:dyDescent="0.2">
      <c r="A52" s="46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</row>
    <row r="53" spans="1:14" ht="15" hidden="1" x14ac:dyDescent="0.25">
      <c r="A53" s="47" t="s">
        <v>4</v>
      </c>
      <c r="B53" s="23">
        <f t="shared" ref="B53:C57" si="2">B7+B29</f>
        <v>127</v>
      </c>
      <c r="C53" s="23">
        <f t="shared" si="2"/>
        <v>127</v>
      </c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idden="1" x14ac:dyDescent="0.2">
      <c r="A54" s="46" t="s">
        <v>2</v>
      </c>
      <c r="B54" s="23">
        <f t="shared" si="2"/>
        <v>144</v>
      </c>
      <c r="C54" s="23">
        <f t="shared" si="2"/>
        <v>144</v>
      </c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</row>
    <row r="55" spans="1:14" hidden="1" x14ac:dyDescent="0.2">
      <c r="A55" s="46" t="s">
        <v>5</v>
      </c>
      <c r="B55" s="24">
        <f t="shared" si="2"/>
        <v>9556715.2899999991</v>
      </c>
      <c r="C55" s="24">
        <f t="shared" si="2"/>
        <v>9556715.2899999991</v>
      </c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</row>
    <row r="56" spans="1:14" hidden="1" x14ac:dyDescent="0.2">
      <c r="A56" s="46" t="s">
        <v>6</v>
      </c>
      <c r="B56" s="24">
        <f t="shared" si="2"/>
        <v>12307910.4</v>
      </c>
      <c r="C56" s="24">
        <f t="shared" si="2"/>
        <v>12307910.4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</row>
    <row r="57" spans="1:14" hidden="1" x14ac:dyDescent="0.2">
      <c r="A57" s="46" t="s">
        <v>7</v>
      </c>
      <c r="B57" s="24">
        <f t="shared" si="2"/>
        <v>170510</v>
      </c>
      <c r="C57" s="24">
        <f t="shared" si="2"/>
        <v>170510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</row>
    <row r="58" spans="1:14" hidden="1" x14ac:dyDescent="0.2">
      <c r="A58" s="46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</row>
    <row r="59" spans="1:14" ht="15" hidden="1" x14ac:dyDescent="0.25">
      <c r="A59" s="47" t="s">
        <v>8</v>
      </c>
      <c r="B59" s="23">
        <f t="shared" ref="B59:C62" si="3">B13+B35</f>
        <v>2</v>
      </c>
      <c r="C59" s="23">
        <f t="shared" si="3"/>
        <v>2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</row>
    <row r="60" spans="1:14" hidden="1" x14ac:dyDescent="0.2">
      <c r="A60" s="46" t="s">
        <v>2</v>
      </c>
      <c r="B60" s="23">
        <f t="shared" si="3"/>
        <v>2</v>
      </c>
      <c r="C60" s="23">
        <f t="shared" si="3"/>
        <v>2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</row>
    <row r="61" spans="1:14" hidden="1" x14ac:dyDescent="0.2">
      <c r="A61" s="46" t="s">
        <v>9</v>
      </c>
      <c r="B61" s="24">
        <f t="shared" si="3"/>
        <v>333177.28999999998</v>
      </c>
      <c r="C61" s="24">
        <f t="shared" si="3"/>
        <v>333177.28999999998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</row>
    <row r="62" spans="1:14" hidden="1" x14ac:dyDescent="0.2">
      <c r="A62" s="46" t="s">
        <v>10</v>
      </c>
      <c r="B62" s="24">
        <f t="shared" si="3"/>
        <v>358806.31</v>
      </c>
      <c r="C62" s="24">
        <f t="shared" si="3"/>
        <v>358806.31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</row>
    <row r="63" spans="1:14" hidden="1" x14ac:dyDescent="0.2">
      <c r="A63" s="46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</row>
    <row r="64" spans="1:14" ht="15" x14ac:dyDescent="0.25">
      <c r="A64" s="50" t="s">
        <v>65</v>
      </c>
      <c r="B64" s="23">
        <v>56</v>
      </c>
      <c r="C64" s="23">
        <v>52</v>
      </c>
      <c r="D64" s="23">
        <v>63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3">
        <f>SUM(B64:M64)</f>
        <v>171</v>
      </c>
    </row>
    <row r="65" spans="1:14" ht="15" x14ac:dyDescent="0.25">
      <c r="A65" s="50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1"/>
    </row>
    <row r="66" spans="1:14" ht="15.75" thickBot="1" x14ac:dyDescent="0.3">
      <c r="A66" s="51" t="s">
        <v>66</v>
      </c>
      <c r="B66" s="70">
        <v>69</v>
      </c>
      <c r="C66" s="70">
        <v>63</v>
      </c>
      <c r="D66" s="70">
        <v>100</v>
      </c>
      <c r="E66" s="70">
        <v>0</v>
      </c>
      <c r="F66" s="70">
        <v>0</v>
      </c>
      <c r="G66" s="70">
        <v>0</v>
      </c>
      <c r="H66" s="70">
        <v>0</v>
      </c>
      <c r="I66" s="70">
        <v>0</v>
      </c>
      <c r="J66" s="70">
        <v>0</v>
      </c>
      <c r="K66" s="70">
        <v>0</v>
      </c>
      <c r="L66" s="70">
        <v>0</v>
      </c>
      <c r="M66" s="70">
        <v>0</v>
      </c>
      <c r="N66" s="70">
        <f>SUM(B66:M66)</f>
        <v>232</v>
      </c>
    </row>
    <row r="67" spans="1:14" ht="15" x14ac:dyDescent="0.25">
      <c r="N67" s="60"/>
    </row>
    <row r="68" spans="1:14" ht="15.75" thickBot="1" x14ac:dyDescent="0.3">
      <c r="A68" s="15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62"/>
    </row>
    <row r="69" spans="1:14" ht="15" x14ac:dyDescent="0.25">
      <c r="A69" s="45" t="s">
        <v>49</v>
      </c>
      <c r="B69" s="20" t="s">
        <v>52</v>
      </c>
      <c r="C69" s="20" t="s">
        <v>54</v>
      </c>
      <c r="D69" s="20" t="s">
        <v>55</v>
      </c>
      <c r="E69" s="20" t="s">
        <v>56</v>
      </c>
      <c r="F69" s="20" t="s">
        <v>57</v>
      </c>
      <c r="G69" s="20" t="s">
        <v>58</v>
      </c>
      <c r="H69" s="20" t="s">
        <v>59</v>
      </c>
      <c r="I69" s="20" t="s">
        <v>60</v>
      </c>
      <c r="J69" s="20" t="s">
        <v>61</v>
      </c>
      <c r="K69" s="42" t="s">
        <v>62</v>
      </c>
      <c r="L69" s="42" t="s">
        <v>63</v>
      </c>
      <c r="M69" s="42" t="s">
        <v>64</v>
      </c>
      <c r="N69" s="63" t="s">
        <v>48</v>
      </c>
    </row>
    <row r="70" spans="1:14" s="29" customFormat="1" ht="52.5" customHeight="1" thickBot="1" x14ac:dyDescent="0.25">
      <c r="A70" s="48" t="s">
        <v>50</v>
      </c>
      <c r="B70" s="44">
        <f t="shared" ref="B70:G70" si="4">SUM((B66-B64)/B64)</f>
        <v>0.23214285714285715</v>
      </c>
      <c r="C70" s="44">
        <f t="shared" si="4"/>
        <v>0.21153846153846154</v>
      </c>
      <c r="D70" s="44">
        <f t="shared" si="4"/>
        <v>0.58730158730158732</v>
      </c>
      <c r="E70" s="44" t="e">
        <f t="shared" si="4"/>
        <v>#DIV/0!</v>
      </c>
      <c r="F70" s="44" t="e">
        <f t="shared" si="4"/>
        <v>#DIV/0!</v>
      </c>
      <c r="G70" s="44" t="e">
        <f t="shared" si="4"/>
        <v>#DIV/0!</v>
      </c>
      <c r="H70" s="44" t="e">
        <f t="shared" ref="H70:N70" si="5">SUM((H66-H64)/H64)</f>
        <v>#DIV/0!</v>
      </c>
      <c r="I70" s="44" t="e">
        <f t="shared" si="5"/>
        <v>#DIV/0!</v>
      </c>
      <c r="J70" s="44" t="e">
        <f t="shared" si="5"/>
        <v>#DIV/0!</v>
      </c>
      <c r="K70" s="44" t="e">
        <f t="shared" si="5"/>
        <v>#DIV/0!</v>
      </c>
      <c r="L70" s="44" t="e">
        <f t="shared" si="5"/>
        <v>#DIV/0!</v>
      </c>
      <c r="M70" s="44" t="e">
        <f>SUM((M66-M64)/M64)</f>
        <v>#DIV/0!</v>
      </c>
      <c r="N70" s="41">
        <f t="shared" si="5"/>
        <v>0.35672514619883039</v>
      </c>
    </row>
    <row r="71" spans="1:14" s="29" customFormat="1" ht="19.5" customHeight="1" x14ac:dyDescent="0.2">
      <c r="A71" s="37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1"/>
    </row>
    <row r="72" spans="1:14" ht="15" x14ac:dyDescent="0.25">
      <c r="A72" s="15"/>
    </row>
    <row r="73" spans="1:14" ht="15" x14ac:dyDescent="0.25">
      <c r="A73" s="15"/>
    </row>
    <row r="74" spans="1:14" ht="15" x14ac:dyDescent="0.25">
      <c r="A74" s="15"/>
    </row>
    <row r="76" spans="1:14" x14ac:dyDescent="0.2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</row>
    <row r="77" spans="1:14" x14ac:dyDescent="0.2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</row>
    <row r="79" spans="1:14" ht="15" x14ac:dyDescent="0.25">
      <c r="A79" s="15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</row>
    <row r="80" spans="1:14" x14ac:dyDescent="0.2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</row>
    <row r="81" spans="2:13" x14ac:dyDescent="0.2"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</row>
    <row r="82" spans="2:13" x14ac:dyDescent="0.2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</row>
    <row r="109" spans="1:1" x14ac:dyDescent="0.2">
      <c r="A109" s="38"/>
    </row>
  </sheetData>
  <mergeCells count="2">
    <mergeCell ref="A46:N46"/>
    <mergeCell ref="A45:N45"/>
  </mergeCells>
  <phoneticPr fontId="0" type="noConversion"/>
  <printOptions gridLines="1"/>
  <pageMargins left="0.11811023622047245" right="0" top="3.937007874015748E-2" bottom="3.937007874015748E-2" header="0.11811023622047245" footer="0.11811023622047245"/>
  <pageSetup paperSize="9" scale="78" fitToWidth="0" orientation="landscape" r:id="rId1"/>
  <headerFooter>
    <oddHeader>&amp;R&amp;D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09"/>
  <sheetViews>
    <sheetView showRuler="0" view="pageBreakPreview" topLeftCell="A45" zoomScaleNormal="100" zoomScaleSheetLayoutView="100" workbookViewId="0">
      <selection activeCell="B66" sqref="B66:D66"/>
    </sheetView>
  </sheetViews>
  <sheetFormatPr defaultRowHeight="14.25" x14ac:dyDescent="0.2"/>
  <cols>
    <col min="1" max="1" width="68.42578125" style="14" customWidth="1"/>
    <col min="2" max="2" width="17.5703125" style="14" customWidth="1"/>
    <col min="3" max="3" width="18" style="14" customWidth="1"/>
    <col min="4" max="4" width="16.5703125" style="14" customWidth="1"/>
    <col min="5" max="5" width="16.7109375" style="14" hidden="1" customWidth="1"/>
    <col min="6" max="12" width="14.85546875" style="14" hidden="1" customWidth="1"/>
    <col min="13" max="13" width="15.5703125" style="14" hidden="1" customWidth="1"/>
    <col min="14" max="14" width="14.85546875" style="14" customWidth="1"/>
    <col min="15" max="15" width="34.42578125" customWidth="1"/>
  </cols>
  <sheetData>
    <row r="1" spans="1:13" hidden="1" x14ac:dyDescent="0.2">
      <c r="A1" s="1" t="s">
        <v>0</v>
      </c>
      <c r="B1" s="4" t="s">
        <v>16</v>
      </c>
      <c r="C1" s="4" t="s">
        <v>16</v>
      </c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idden="1" x14ac:dyDescent="0.2">
      <c r="A2"/>
      <c r="B2"/>
      <c r="C2"/>
      <c r="D2"/>
      <c r="E2"/>
      <c r="F2"/>
      <c r="G2"/>
      <c r="H2"/>
      <c r="I2"/>
      <c r="J2"/>
      <c r="K2"/>
      <c r="L2"/>
      <c r="M2"/>
    </row>
    <row r="3" spans="1:13" hidden="1" x14ac:dyDescent="0.2">
      <c r="A3" s="2" t="s">
        <v>1</v>
      </c>
      <c r="B3">
        <v>291</v>
      </c>
      <c r="C3">
        <v>291</v>
      </c>
      <c r="D3"/>
      <c r="E3"/>
      <c r="F3"/>
      <c r="G3"/>
      <c r="H3"/>
      <c r="I3"/>
      <c r="J3"/>
      <c r="K3"/>
      <c r="L3"/>
      <c r="M3"/>
    </row>
    <row r="4" spans="1:13" hidden="1" x14ac:dyDescent="0.2">
      <c r="A4" s="3" t="s">
        <v>2</v>
      </c>
      <c r="B4">
        <v>331</v>
      </c>
      <c r="C4">
        <v>331</v>
      </c>
      <c r="D4"/>
      <c r="E4"/>
      <c r="F4"/>
      <c r="G4"/>
      <c r="H4"/>
      <c r="I4"/>
      <c r="J4"/>
      <c r="K4"/>
      <c r="L4"/>
      <c r="M4"/>
    </row>
    <row r="5" spans="1:13" hidden="1" x14ac:dyDescent="0.2">
      <c r="A5" s="3" t="s">
        <v>3</v>
      </c>
      <c r="B5" s="7">
        <v>54925369.950000003</v>
      </c>
      <c r="C5" s="7">
        <v>54925369.950000003</v>
      </c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idden="1" x14ac:dyDescent="0.2">
      <c r="A6" s="3"/>
      <c r="B6"/>
      <c r="C6"/>
      <c r="D6"/>
      <c r="E6"/>
      <c r="F6"/>
      <c r="G6"/>
      <c r="H6"/>
      <c r="I6"/>
      <c r="J6"/>
      <c r="K6"/>
      <c r="L6"/>
      <c r="M6"/>
    </row>
    <row r="7" spans="1:13" hidden="1" x14ac:dyDescent="0.2">
      <c r="A7" s="2" t="s">
        <v>4</v>
      </c>
      <c r="B7">
        <v>127</v>
      </c>
      <c r="C7">
        <v>127</v>
      </c>
      <c r="D7"/>
      <c r="E7"/>
      <c r="F7"/>
      <c r="G7"/>
      <c r="H7"/>
      <c r="I7"/>
      <c r="J7"/>
      <c r="K7"/>
      <c r="L7"/>
      <c r="M7"/>
    </row>
    <row r="8" spans="1:13" hidden="1" x14ac:dyDescent="0.2">
      <c r="A8" s="3" t="s">
        <v>2</v>
      </c>
      <c r="B8">
        <v>144</v>
      </c>
      <c r="C8">
        <v>144</v>
      </c>
      <c r="D8"/>
      <c r="E8"/>
      <c r="F8"/>
      <c r="G8"/>
      <c r="H8"/>
      <c r="I8"/>
      <c r="J8"/>
      <c r="K8"/>
      <c r="L8"/>
      <c r="M8"/>
    </row>
    <row r="9" spans="1:13" hidden="1" x14ac:dyDescent="0.2">
      <c r="A9" s="3" t="s">
        <v>5</v>
      </c>
      <c r="B9" s="7">
        <v>9556715.2899999991</v>
      </c>
      <c r="C9" s="7">
        <v>9556715.2899999991</v>
      </c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idden="1" x14ac:dyDescent="0.2">
      <c r="A10" s="3" t="s">
        <v>6</v>
      </c>
      <c r="B10" s="7">
        <v>12307910.4</v>
      </c>
      <c r="C10" s="7">
        <v>12307910.4</v>
      </c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idden="1" x14ac:dyDescent="0.2">
      <c r="A11" s="3" t="s">
        <v>7</v>
      </c>
      <c r="B11" s="7">
        <v>170510</v>
      </c>
      <c r="C11" s="7">
        <v>170510</v>
      </c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idden="1" x14ac:dyDescent="0.2">
      <c r="A12" s="3"/>
      <c r="B12"/>
      <c r="C12"/>
      <c r="D12"/>
      <c r="E12"/>
      <c r="F12"/>
      <c r="G12"/>
      <c r="H12"/>
      <c r="I12"/>
      <c r="J12"/>
      <c r="K12"/>
      <c r="L12"/>
      <c r="M12"/>
    </row>
    <row r="13" spans="1:13" hidden="1" x14ac:dyDescent="0.2">
      <c r="A13" s="2" t="s">
        <v>8</v>
      </c>
      <c r="B13">
        <v>2</v>
      </c>
      <c r="C13">
        <v>2</v>
      </c>
      <c r="D13"/>
      <c r="E13"/>
      <c r="F13"/>
      <c r="G13"/>
      <c r="H13"/>
      <c r="I13"/>
      <c r="J13"/>
      <c r="K13"/>
      <c r="L13"/>
      <c r="M13"/>
    </row>
    <row r="14" spans="1:13" hidden="1" x14ac:dyDescent="0.2">
      <c r="A14" s="3" t="s">
        <v>2</v>
      </c>
      <c r="B14">
        <v>2</v>
      </c>
      <c r="C14">
        <v>2</v>
      </c>
      <c r="D14"/>
      <c r="E14"/>
      <c r="F14"/>
      <c r="G14"/>
      <c r="H14"/>
      <c r="I14"/>
      <c r="J14"/>
      <c r="K14"/>
      <c r="L14"/>
      <c r="M14"/>
    </row>
    <row r="15" spans="1:13" hidden="1" x14ac:dyDescent="0.2">
      <c r="A15" s="3" t="s">
        <v>9</v>
      </c>
      <c r="B15" s="7">
        <v>333177.28999999998</v>
      </c>
      <c r="C15" s="7">
        <v>333177.28999999998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idden="1" x14ac:dyDescent="0.2">
      <c r="A16" s="3" t="s">
        <v>10</v>
      </c>
      <c r="B16" s="7">
        <v>358806.31</v>
      </c>
      <c r="C16" s="7">
        <v>358806.31</v>
      </c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hidden="1" x14ac:dyDescent="0.2">
      <c r="A17" s="3"/>
      <c r="B17"/>
      <c r="C17"/>
      <c r="D17"/>
      <c r="E17"/>
      <c r="F17"/>
      <c r="G17"/>
      <c r="H17"/>
      <c r="I17"/>
      <c r="J17"/>
      <c r="K17"/>
      <c r="L17"/>
      <c r="M17"/>
    </row>
    <row r="18" spans="1:13" hidden="1" x14ac:dyDescent="0.2">
      <c r="A18" s="2" t="s">
        <v>11</v>
      </c>
      <c r="B18">
        <f t="shared" ref="B18:C20" si="0">B3+B7+B13</f>
        <v>420</v>
      </c>
      <c r="C18">
        <f t="shared" si="0"/>
        <v>420</v>
      </c>
      <c r="D18"/>
      <c r="E18"/>
      <c r="F18"/>
      <c r="G18"/>
      <c r="H18"/>
      <c r="I18"/>
      <c r="J18"/>
      <c r="K18"/>
      <c r="L18"/>
      <c r="M18"/>
    </row>
    <row r="19" spans="1:13" hidden="1" x14ac:dyDescent="0.2">
      <c r="A19" s="3" t="s">
        <v>12</v>
      </c>
      <c r="B19">
        <f t="shared" si="0"/>
        <v>477</v>
      </c>
      <c r="C19">
        <f t="shared" si="0"/>
        <v>477</v>
      </c>
      <c r="D19"/>
      <c r="E19"/>
      <c r="F19"/>
      <c r="G19"/>
      <c r="H19"/>
      <c r="I19"/>
      <c r="J19"/>
      <c r="K19"/>
      <c r="L19"/>
      <c r="M19"/>
    </row>
    <row r="20" spans="1:13" hidden="1" x14ac:dyDescent="0.2">
      <c r="A20" s="3" t="s">
        <v>14</v>
      </c>
      <c r="B20" s="7">
        <f t="shared" si="0"/>
        <v>64815262.530000001</v>
      </c>
      <c r="C20" s="7">
        <f t="shared" si="0"/>
        <v>64815262.530000001</v>
      </c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idden="1" x14ac:dyDescent="0.2">
      <c r="A21" s="3" t="s">
        <v>13</v>
      </c>
      <c r="B21" s="7">
        <f>B5+B10+B16</f>
        <v>67592086.660000011</v>
      </c>
      <c r="C21" s="7">
        <f>C5+C10+C16</f>
        <v>67592086.660000011</v>
      </c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hidden="1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hidden="1" x14ac:dyDescent="0.2">
      <c r="A23" s="1" t="s">
        <v>15</v>
      </c>
      <c r="B23"/>
      <c r="C23"/>
      <c r="D23"/>
      <c r="E23"/>
      <c r="F23"/>
      <c r="G23"/>
      <c r="H23"/>
      <c r="I23"/>
      <c r="J23"/>
      <c r="K23"/>
      <c r="L23"/>
      <c r="M23"/>
    </row>
    <row r="24" spans="1:13" hidden="1" x14ac:dyDescent="0.2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hidden="1" x14ac:dyDescent="0.2">
      <c r="A25" s="2" t="s">
        <v>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hidden="1" x14ac:dyDescent="0.2">
      <c r="A26" s="3" t="s">
        <v>2</v>
      </c>
      <c r="B26"/>
      <c r="C26"/>
      <c r="D26"/>
      <c r="E26"/>
      <c r="F26"/>
      <c r="G26"/>
      <c r="H26"/>
      <c r="I26"/>
      <c r="J26"/>
      <c r="K26"/>
      <c r="L26"/>
      <c r="M26"/>
    </row>
    <row r="27" spans="1:13" hidden="1" x14ac:dyDescent="0.2">
      <c r="A27" s="3" t="s">
        <v>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hidden="1" x14ac:dyDescent="0.2">
      <c r="A28" s="3"/>
      <c r="B28"/>
      <c r="C28"/>
      <c r="D28"/>
      <c r="E28"/>
      <c r="F28"/>
      <c r="G28"/>
      <c r="H28"/>
      <c r="I28"/>
      <c r="J28"/>
      <c r="K28"/>
      <c r="L28"/>
      <c r="M28"/>
    </row>
    <row r="29" spans="1:13" hidden="1" x14ac:dyDescent="0.2">
      <c r="A29" s="2" t="s">
        <v>4</v>
      </c>
      <c r="B29"/>
      <c r="C29"/>
      <c r="D29"/>
      <c r="E29"/>
      <c r="F29"/>
      <c r="G29"/>
      <c r="H29"/>
      <c r="I29"/>
      <c r="J29"/>
      <c r="K29"/>
      <c r="L29"/>
      <c r="M29"/>
    </row>
    <row r="30" spans="1:13" hidden="1" x14ac:dyDescent="0.2">
      <c r="A30" s="3" t="s">
        <v>2</v>
      </c>
      <c r="B30"/>
      <c r="C30"/>
      <c r="D30"/>
      <c r="E30"/>
      <c r="F30"/>
      <c r="G30"/>
      <c r="H30"/>
      <c r="I30"/>
      <c r="J30"/>
      <c r="K30"/>
      <c r="L30"/>
      <c r="M30"/>
    </row>
    <row r="31" spans="1:13" hidden="1" x14ac:dyDescent="0.2">
      <c r="A31" s="3" t="s">
        <v>5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hidden="1" x14ac:dyDescent="0.2">
      <c r="A32" s="3" t="s">
        <v>6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4" hidden="1" x14ac:dyDescent="0.2">
      <c r="A33" s="3" t="s">
        <v>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4" hidden="1" x14ac:dyDescent="0.2">
      <c r="A34" s="3"/>
      <c r="B34"/>
      <c r="C34"/>
      <c r="D34"/>
      <c r="E34"/>
      <c r="F34"/>
      <c r="G34"/>
      <c r="H34"/>
      <c r="I34"/>
      <c r="J34"/>
      <c r="K34"/>
      <c r="L34"/>
      <c r="M34"/>
    </row>
    <row r="35" spans="1:14" hidden="1" x14ac:dyDescent="0.2">
      <c r="A35" s="2" t="s">
        <v>8</v>
      </c>
      <c r="B35"/>
      <c r="C35"/>
      <c r="D35"/>
      <c r="E35"/>
      <c r="F35"/>
      <c r="G35"/>
      <c r="H35"/>
      <c r="I35"/>
      <c r="J35"/>
      <c r="K35"/>
      <c r="L35"/>
      <c r="M35"/>
    </row>
    <row r="36" spans="1:14" hidden="1" x14ac:dyDescent="0.2">
      <c r="A36" s="3" t="s">
        <v>2</v>
      </c>
      <c r="B36"/>
      <c r="C36"/>
      <c r="D36"/>
      <c r="E36"/>
      <c r="F36"/>
      <c r="G36"/>
      <c r="H36"/>
      <c r="I36"/>
      <c r="J36"/>
      <c r="K36"/>
      <c r="L36"/>
      <c r="M36"/>
    </row>
    <row r="37" spans="1:14" hidden="1" x14ac:dyDescent="0.2">
      <c r="A37" s="3" t="s">
        <v>9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4" hidden="1" x14ac:dyDescent="0.2">
      <c r="A38" s="3" t="s">
        <v>10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4" hidden="1" x14ac:dyDescent="0.2">
      <c r="A39" s="3"/>
      <c r="B39"/>
      <c r="C39"/>
      <c r="D39"/>
      <c r="E39"/>
      <c r="F39"/>
      <c r="G39"/>
      <c r="H39"/>
      <c r="I39"/>
      <c r="J39"/>
      <c r="K39"/>
      <c r="L39"/>
      <c r="M39"/>
    </row>
    <row r="40" spans="1:14" hidden="1" x14ac:dyDescent="0.2">
      <c r="A40" s="2" t="s">
        <v>11</v>
      </c>
      <c r="B40"/>
      <c r="C40"/>
      <c r="D40"/>
      <c r="E40"/>
      <c r="F40"/>
      <c r="G40"/>
      <c r="H40"/>
      <c r="I40"/>
      <c r="J40"/>
      <c r="K40"/>
      <c r="L40"/>
      <c r="M40"/>
    </row>
    <row r="41" spans="1:14" hidden="1" x14ac:dyDescent="0.2">
      <c r="A41" s="3" t="s">
        <v>12</v>
      </c>
      <c r="B41"/>
      <c r="C41"/>
      <c r="D41"/>
      <c r="E41"/>
      <c r="F41"/>
      <c r="G41"/>
      <c r="H41"/>
      <c r="I41"/>
      <c r="J41"/>
      <c r="K41"/>
      <c r="L41"/>
      <c r="M41"/>
    </row>
    <row r="42" spans="1:14" hidden="1" x14ac:dyDescent="0.2">
      <c r="A42" s="3" t="s">
        <v>14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4" hidden="1" x14ac:dyDescent="0.2">
      <c r="A43" s="3" t="s">
        <v>13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4" hidden="1" x14ac:dyDescent="0.2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4" ht="57" customHeight="1" x14ac:dyDescent="0.2">
      <c r="A45" s="77" t="s">
        <v>53</v>
      </c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</row>
    <row r="46" spans="1:14" s="29" customFormat="1" ht="66" customHeight="1" thickBot="1" x14ac:dyDescent="0.25">
      <c r="A46" s="76" t="s">
        <v>70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</row>
    <row r="47" spans="1:14" ht="15" x14ac:dyDescent="0.25">
      <c r="A47" s="45" t="s">
        <v>49</v>
      </c>
      <c r="B47" s="20" t="s">
        <v>52</v>
      </c>
      <c r="C47" s="20" t="s">
        <v>54</v>
      </c>
      <c r="D47" s="20" t="s">
        <v>55</v>
      </c>
      <c r="E47" s="20" t="s">
        <v>56</v>
      </c>
      <c r="F47" s="20" t="s">
        <v>57</v>
      </c>
      <c r="G47" s="20" t="s">
        <v>58</v>
      </c>
      <c r="H47" s="20" t="s">
        <v>59</v>
      </c>
      <c r="I47" s="20" t="s">
        <v>60</v>
      </c>
      <c r="J47" s="20" t="s">
        <v>61</v>
      </c>
      <c r="K47" s="20" t="s">
        <v>62</v>
      </c>
      <c r="L47" s="20" t="s">
        <v>63</v>
      </c>
      <c r="M47" s="20" t="s">
        <v>64</v>
      </c>
      <c r="N47" s="20" t="s">
        <v>48</v>
      </c>
    </row>
    <row r="48" spans="1:14" ht="18" hidden="1" x14ac:dyDescent="0.25">
      <c r="A48" s="52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</row>
    <row r="49" spans="1:14" ht="18" hidden="1" x14ac:dyDescent="0.25">
      <c r="A49" s="54" t="s">
        <v>1</v>
      </c>
      <c r="B49" s="53">
        <f t="shared" ref="B49:C51" si="1">B3+B25</f>
        <v>291</v>
      </c>
      <c r="C49" s="53">
        <f t="shared" si="1"/>
        <v>291</v>
      </c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</row>
    <row r="50" spans="1:14" ht="18" hidden="1" x14ac:dyDescent="0.25">
      <c r="A50" s="52" t="s">
        <v>2</v>
      </c>
      <c r="B50" s="53">
        <f t="shared" si="1"/>
        <v>331</v>
      </c>
      <c r="C50" s="53">
        <f t="shared" si="1"/>
        <v>331</v>
      </c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</row>
    <row r="51" spans="1:14" ht="18" hidden="1" x14ac:dyDescent="0.25">
      <c r="A51" s="52" t="s">
        <v>3</v>
      </c>
      <c r="B51" s="55">
        <f t="shared" si="1"/>
        <v>54925369.950000003</v>
      </c>
      <c r="C51" s="55">
        <f t="shared" si="1"/>
        <v>54925369.950000003</v>
      </c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</row>
    <row r="52" spans="1:14" ht="18" hidden="1" x14ac:dyDescent="0.25">
      <c r="A52" s="52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</row>
    <row r="53" spans="1:14" ht="18" hidden="1" x14ac:dyDescent="0.25">
      <c r="A53" s="54" t="s">
        <v>4</v>
      </c>
      <c r="B53" s="53">
        <f t="shared" ref="B53:C57" si="2">B7+B29</f>
        <v>127</v>
      </c>
      <c r="C53" s="53">
        <f t="shared" si="2"/>
        <v>127</v>
      </c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</row>
    <row r="54" spans="1:14" ht="18" hidden="1" x14ac:dyDescent="0.25">
      <c r="A54" s="52" t="s">
        <v>2</v>
      </c>
      <c r="B54" s="53">
        <f t="shared" si="2"/>
        <v>144</v>
      </c>
      <c r="C54" s="53">
        <f t="shared" si="2"/>
        <v>144</v>
      </c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</row>
    <row r="55" spans="1:14" ht="18" hidden="1" x14ac:dyDescent="0.25">
      <c r="A55" s="52" t="s">
        <v>5</v>
      </c>
      <c r="B55" s="55">
        <f t="shared" si="2"/>
        <v>9556715.2899999991</v>
      </c>
      <c r="C55" s="55">
        <f t="shared" si="2"/>
        <v>9556715.2899999991</v>
      </c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</row>
    <row r="56" spans="1:14" ht="18" hidden="1" x14ac:dyDescent="0.25">
      <c r="A56" s="52" t="s">
        <v>6</v>
      </c>
      <c r="B56" s="55">
        <f t="shared" si="2"/>
        <v>12307910.4</v>
      </c>
      <c r="C56" s="55">
        <f t="shared" si="2"/>
        <v>12307910.4</v>
      </c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</row>
    <row r="57" spans="1:14" ht="18" hidden="1" x14ac:dyDescent="0.25">
      <c r="A57" s="52" t="s">
        <v>7</v>
      </c>
      <c r="B57" s="55">
        <f t="shared" si="2"/>
        <v>170510</v>
      </c>
      <c r="C57" s="55">
        <f t="shared" si="2"/>
        <v>170510</v>
      </c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</row>
    <row r="58" spans="1:14" ht="18" hidden="1" x14ac:dyDescent="0.25">
      <c r="A58" s="52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</row>
    <row r="59" spans="1:14" ht="18" hidden="1" x14ac:dyDescent="0.25">
      <c r="A59" s="54" t="s">
        <v>8</v>
      </c>
      <c r="B59" s="53">
        <f t="shared" ref="B59:C62" si="3">B13+B35</f>
        <v>2</v>
      </c>
      <c r="C59" s="53">
        <f t="shared" si="3"/>
        <v>2</v>
      </c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</row>
    <row r="60" spans="1:14" ht="18" hidden="1" x14ac:dyDescent="0.25">
      <c r="A60" s="52" t="s">
        <v>2</v>
      </c>
      <c r="B60" s="53">
        <f t="shared" si="3"/>
        <v>2</v>
      </c>
      <c r="C60" s="53">
        <f t="shared" si="3"/>
        <v>2</v>
      </c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</row>
    <row r="61" spans="1:14" ht="18" hidden="1" x14ac:dyDescent="0.25">
      <c r="A61" s="52" t="s">
        <v>9</v>
      </c>
      <c r="B61" s="55">
        <f t="shared" si="3"/>
        <v>333177.28999999998</v>
      </c>
      <c r="C61" s="55">
        <f t="shared" si="3"/>
        <v>333177.28999999998</v>
      </c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</row>
    <row r="62" spans="1:14" ht="18" hidden="1" x14ac:dyDescent="0.25">
      <c r="A62" s="52" t="s">
        <v>10</v>
      </c>
      <c r="B62" s="55">
        <f t="shared" si="3"/>
        <v>358806.31</v>
      </c>
      <c r="C62" s="55">
        <f t="shared" si="3"/>
        <v>358806.31</v>
      </c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</row>
    <row r="63" spans="1:14" ht="18" hidden="1" x14ac:dyDescent="0.25">
      <c r="A63" s="52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</row>
    <row r="64" spans="1:14" ht="15" x14ac:dyDescent="0.25">
      <c r="A64" s="50" t="s">
        <v>65</v>
      </c>
      <c r="B64" s="23">
        <v>259</v>
      </c>
      <c r="C64" s="23">
        <v>335</v>
      </c>
      <c r="D64" s="23">
        <v>316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3">
        <f>SUM(B64:M64)</f>
        <v>910</v>
      </c>
    </row>
    <row r="65" spans="1:14" ht="15" x14ac:dyDescent="0.25">
      <c r="A65" s="50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</row>
    <row r="66" spans="1:14" ht="15.75" thickBot="1" x14ac:dyDescent="0.3">
      <c r="A66" s="51" t="s">
        <v>66</v>
      </c>
      <c r="B66" s="70">
        <v>288</v>
      </c>
      <c r="C66" s="70">
        <v>341</v>
      </c>
      <c r="D66" s="70">
        <v>365</v>
      </c>
      <c r="E66" s="70">
        <v>0</v>
      </c>
      <c r="F66" s="70">
        <v>0</v>
      </c>
      <c r="G66" s="70">
        <v>0</v>
      </c>
      <c r="H66" s="70">
        <v>0</v>
      </c>
      <c r="I66" s="70">
        <v>0</v>
      </c>
      <c r="J66" s="70">
        <v>0</v>
      </c>
      <c r="K66" s="70">
        <v>0</v>
      </c>
      <c r="L66" s="70">
        <v>0</v>
      </c>
      <c r="M66" s="70">
        <v>0</v>
      </c>
      <c r="N66" s="70">
        <f>SUM(B66:M66)</f>
        <v>994</v>
      </c>
    </row>
    <row r="67" spans="1:14" ht="18" x14ac:dyDescent="0.25">
      <c r="A67" s="32"/>
      <c r="B67" s="32"/>
      <c r="C67" s="32"/>
      <c r="D67" s="32"/>
      <c r="E67" s="32"/>
      <c r="F67" s="32"/>
      <c r="G67" s="32"/>
      <c r="H67" s="42"/>
      <c r="I67" s="32"/>
      <c r="J67" s="32"/>
      <c r="K67" s="32"/>
      <c r="L67" s="32"/>
      <c r="M67" s="32"/>
      <c r="N67" s="60"/>
    </row>
    <row r="68" spans="1:14" ht="18.75" thickBot="1" x14ac:dyDescent="0.3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42"/>
    </row>
    <row r="69" spans="1:14" ht="15" x14ac:dyDescent="0.25">
      <c r="A69" s="65" t="s">
        <v>49</v>
      </c>
      <c r="B69" s="58" t="s">
        <v>51</v>
      </c>
      <c r="C69" s="20" t="s">
        <v>54</v>
      </c>
      <c r="D69" s="20" t="s">
        <v>55</v>
      </c>
      <c r="E69" s="20" t="s">
        <v>56</v>
      </c>
      <c r="F69" s="20" t="s">
        <v>57</v>
      </c>
      <c r="G69" s="20" t="s">
        <v>58</v>
      </c>
      <c r="H69" s="67" t="s">
        <v>59</v>
      </c>
      <c r="I69" s="67" t="s">
        <v>60</v>
      </c>
      <c r="J69" s="67" t="s">
        <v>61</v>
      </c>
      <c r="K69" s="67" t="s">
        <v>62</v>
      </c>
      <c r="L69" s="67" t="s">
        <v>63</v>
      </c>
      <c r="M69" s="67" t="s">
        <v>64</v>
      </c>
      <c r="N69" s="68" t="s">
        <v>48</v>
      </c>
    </row>
    <row r="70" spans="1:14" s="29" customFormat="1" ht="48" customHeight="1" thickBot="1" x14ac:dyDescent="0.25">
      <c r="A70" s="64" t="s">
        <v>50</v>
      </c>
      <c r="B70" s="44">
        <f t="shared" ref="B70:G70" si="4">SUM((B66-B64)/B64)</f>
        <v>0.11196911196911197</v>
      </c>
      <c r="C70" s="44">
        <f t="shared" si="4"/>
        <v>1.7910447761194031E-2</v>
      </c>
      <c r="D70" s="44">
        <f t="shared" si="4"/>
        <v>0.1550632911392405</v>
      </c>
      <c r="E70" s="44" t="e">
        <f t="shared" si="4"/>
        <v>#DIV/0!</v>
      </c>
      <c r="F70" s="44" t="e">
        <f t="shared" si="4"/>
        <v>#DIV/0!</v>
      </c>
      <c r="G70" s="44" t="e">
        <f t="shared" si="4"/>
        <v>#DIV/0!</v>
      </c>
      <c r="H70" s="44" t="e">
        <f t="shared" ref="H70:N70" si="5">SUM((H66-H64)/H64)</f>
        <v>#DIV/0!</v>
      </c>
      <c r="I70" s="44" t="e">
        <f t="shared" si="5"/>
        <v>#DIV/0!</v>
      </c>
      <c r="J70" s="44" t="e">
        <f t="shared" si="5"/>
        <v>#DIV/0!</v>
      </c>
      <c r="K70" s="44" t="e">
        <f t="shared" si="5"/>
        <v>#DIV/0!</v>
      </c>
      <c r="L70" s="44" t="e">
        <f t="shared" si="5"/>
        <v>#DIV/0!</v>
      </c>
      <c r="M70" s="44" t="e">
        <f>SUM((M66-M64)/M64)</f>
        <v>#DIV/0!</v>
      </c>
      <c r="N70" s="44">
        <f t="shared" si="5"/>
        <v>9.2307692307692313E-2</v>
      </c>
    </row>
    <row r="71" spans="1:14" ht="18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</row>
    <row r="72" spans="1:14" ht="15" x14ac:dyDescent="0.25">
      <c r="A72" s="15"/>
    </row>
    <row r="73" spans="1:14" ht="15" x14ac:dyDescent="0.25">
      <c r="A73" s="15"/>
    </row>
    <row r="74" spans="1:14" ht="15" x14ac:dyDescent="0.25">
      <c r="A74" s="15"/>
    </row>
    <row r="76" spans="1:14" x14ac:dyDescent="0.2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</row>
    <row r="77" spans="1:14" x14ac:dyDescent="0.2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</row>
    <row r="79" spans="1:14" ht="15" x14ac:dyDescent="0.25">
      <c r="A79" s="15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</row>
    <row r="80" spans="1:14" x14ac:dyDescent="0.2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</row>
    <row r="81" spans="2:13" x14ac:dyDescent="0.2"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</row>
    <row r="82" spans="2:13" x14ac:dyDescent="0.2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</row>
    <row r="109" spans="1:1" ht="23.25" customHeight="1" x14ac:dyDescent="0.2">
      <c r="A109" s="38"/>
    </row>
  </sheetData>
  <mergeCells count="2">
    <mergeCell ref="A46:N46"/>
    <mergeCell ref="A45:N45"/>
  </mergeCells>
  <phoneticPr fontId="0" type="noConversion"/>
  <printOptions gridLines="1"/>
  <pageMargins left="0.11811023622047245" right="0" top="3.937007874015748E-2" bottom="3.937007874015748E-2" header="0.11811023622047245" footer="0.11811023622047245"/>
  <pageSetup paperSize="9" scale="76" fitToWidth="0" orientation="landscape" r:id="rId1"/>
  <headerFooter>
    <oddHeader>&amp;R&amp;D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R121"/>
  <sheetViews>
    <sheetView view="pageBreakPreview" topLeftCell="A45" zoomScaleNormal="100" zoomScaleSheetLayoutView="100" workbookViewId="0">
      <selection activeCell="B66" sqref="B66:D66"/>
    </sheetView>
  </sheetViews>
  <sheetFormatPr defaultRowHeight="14.25" x14ac:dyDescent="0.2"/>
  <cols>
    <col min="1" max="1" width="69.140625" style="14" customWidth="1"/>
    <col min="2" max="2" width="23" style="14" customWidth="1"/>
    <col min="3" max="3" width="18.140625" style="14" customWidth="1"/>
    <col min="4" max="4" width="17" style="14" customWidth="1"/>
    <col min="5" max="5" width="17.5703125" style="14" hidden="1" customWidth="1"/>
    <col min="6" max="6" width="15.85546875" style="14" hidden="1" customWidth="1"/>
    <col min="7" max="7" width="16.140625" style="14" hidden="1" customWidth="1"/>
    <col min="8" max="8" width="19.7109375" style="14" hidden="1" customWidth="1"/>
    <col min="9" max="9" width="15.5703125" style="14" hidden="1" customWidth="1"/>
    <col min="10" max="10" width="19" style="14" hidden="1" customWidth="1"/>
    <col min="11" max="11" width="17.42578125" style="14" hidden="1" customWidth="1"/>
    <col min="12" max="12" width="18.140625" style="14" hidden="1" customWidth="1"/>
    <col min="13" max="13" width="15.5703125" style="14" hidden="1" customWidth="1"/>
    <col min="14" max="14" width="16.42578125" style="14" customWidth="1"/>
  </cols>
  <sheetData>
    <row r="1" spans="1:13" hidden="1" x14ac:dyDescent="0.2">
      <c r="A1" s="1" t="s">
        <v>0</v>
      </c>
      <c r="B1" s="4" t="s">
        <v>16</v>
      </c>
      <c r="C1" s="4" t="s">
        <v>16</v>
      </c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idden="1" x14ac:dyDescent="0.2">
      <c r="A2"/>
      <c r="B2"/>
      <c r="C2"/>
      <c r="D2"/>
      <c r="E2"/>
      <c r="F2"/>
      <c r="G2"/>
      <c r="H2"/>
      <c r="I2"/>
      <c r="J2"/>
      <c r="K2"/>
      <c r="L2"/>
      <c r="M2"/>
    </row>
    <row r="3" spans="1:13" hidden="1" x14ac:dyDescent="0.2">
      <c r="A3" s="2" t="s">
        <v>1</v>
      </c>
      <c r="B3">
        <v>291</v>
      </c>
      <c r="C3">
        <v>291</v>
      </c>
      <c r="D3"/>
      <c r="E3"/>
      <c r="F3"/>
      <c r="G3"/>
      <c r="H3"/>
      <c r="I3"/>
      <c r="J3"/>
      <c r="K3"/>
      <c r="L3"/>
      <c r="M3"/>
    </row>
    <row r="4" spans="1:13" hidden="1" x14ac:dyDescent="0.2">
      <c r="A4" s="3" t="s">
        <v>2</v>
      </c>
      <c r="B4">
        <v>331</v>
      </c>
      <c r="C4">
        <v>331</v>
      </c>
      <c r="D4"/>
      <c r="E4"/>
      <c r="F4"/>
      <c r="G4"/>
      <c r="H4"/>
      <c r="I4"/>
      <c r="J4"/>
      <c r="K4"/>
      <c r="L4"/>
      <c r="M4"/>
    </row>
    <row r="5" spans="1:13" hidden="1" x14ac:dyDescent="0.2">
      <c r="A5" s="3" t="s">
        <v>3</v>
      </c>
      <c r="B5" s="7">
        <v>54925369.950000003</v>
      </c>
      <c r="C5" s="7">
        <v>54925369.950000003</v>
      </c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idden="1" x14ac:dyDescent="0.2">
      <c r="A6" s="3"/>
      <c r="B6"/>
      <c r="C6"/>
      <c r="D6"/>
      <c r="E6"/>
      <c r="F6"/>
      <c r="G6"/>
      <c r="H6"/>
      <c r="I6"/>
      <c r="J6"/>
      <c r="K6"/>
      <c r="L6"/>
      <c r="M6"/>
    </row>
    <row r="7" spans="1:13" hidden="1" x14ac:dyDescent="0.2">
      <c r="A7" s="2" t="s">
        <v>4</v>
      </c>
      <c r="B7">
        <v>127</v>
      </c>
      <c r="C7">
        <v>127</v>
      </c>
      <c r="D7"/>
      <c r="E7"/>
      <c r="F7"/>
      <c r="G7"/>
      <c r="H7"/>
      <c r="I7"/>
      <c r="J7"/>
      <c r="K7"/>
      <c r="L7"/>
      <c r="M7"/>
    </row>
    <row r="8" spans="1:13" hidden="1" x14ac:dyDescent="0.2">
      <c r="A8" s="3" t="s">
        <v>2</v>
      </c>
      <c r="B8">
        <v>144</v>
      </c>
      <c r="C8">
        <v>144</v>
      </c>
      <c r="D8"/>
      <c r="E8"/>
      <c r="F8"/>
      <c r="G8"/>
      <c r="H8"/>
      <c r="I8"/>
      <c r="J8"/>
      <c r="K8"/>
      <c r="L8"/>
      <c r="M8"/>
    </row>
    <row r="9" spans="1:13" hidden="1" x14ac:dyDescent="0.2">
      <c r="A9" s="3" t="s">
        <v>5</v>
      </c>
      <c r="B9" s="7">
        <v>9556715.2899999991</v>
      </c>
      <c r="C9" s="7">
        <v>9556715.2899999991</v>
      </c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idden="1" x14ac:dyDescent="0.2">
      <c r="A10" s="3" t="s">
        <v>6</v>
      </c>
      <c r="B10" s="7">
        <v>12307910.4</v>
      </c>
      <c r="C10" s="7">
        <v>12307910.4</v>
      </c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idden="1" x14ac:dyDescent="0.2">
      <c r="A11" s="3" t="s">
        <v>7</v>
      </c>
      <c r="B11" s="7">
        <v>170510</v>
      </c>
      <c r="C11" s="7">
        <v>170510</v>
      </c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idden="1" x14ac:dyDescent="0.2">
      <c r="A12" s="3"/>
      <c r="B12"/>
      <c r="C12"/>
      <c r="D12"/>
      <c r="E12"/>
      <c r="F12"/>
      <c r="G12"/>
      <c r="H12"/>
      <c r="I12"/>
      <c r="J12"/>
      <c r="K12"/>
      <c r="L12"/>
      <c r="M12"/>
    </row>
    <row r="13" spans="1:13" hidden="1" x14ac:dyDescent="0.2">
      <c r="A13" s="2" t="s">
        <v>8</v>
      </c>
      <c r="B13">
        <v>2</v>
      </c>
      <c r="C13">
        <v>2</v>
      </c>
      <c r="D13"/>
      <c r="E13"/>
      <c r="F13"/>
      <c r="G13"/>
      <c r="H13"/>
      <c r="I13"/>
      <c r="J13"/>
      <c r="K13"/>
      <c r="L13"/>
      <c r="M13"/>
    </row>
    <row r="14" spans="1:13" hidden="1" x14ac:dyDescent="0.2">
      <c r="A14" s="3" t="s">
        <v>2</v>
      </c>
      <c r="B14">
        <v>2</v>
      </c>
      <c r="C14">
        <v>2</v>
      </c>
      <c r="D14"/>
      <c r="E14"/>
      <c r="F14"/>
      <c r="G14"/>
      <c r="H14"/>
      <c r="I14"/>
      <c r="J14"/>
      <c r="K14"/>
      <c r="L14"/>
      <c r="M14"/>
    </row>
    <row r="15" spans="1:13" hidden="1" x14ac:dyDescent="0.2">
      <c r="A15" s="3" t="s">
        <v>9</v>
      </c>
      <c r="B15" s="7">
        <v>333177.28999999998</v>
      </c>
      <c r="C15" s="7">
        <v>333177.28999999998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idden="1" x14ac:dyDescent="0.2">
      <c r="A16" s="3" t="s">
        <v>10</v>
      </c>
      <c r="B16" s="7">
        <v>358806.31</v>
      </c>
      <c r="C16" s="7">
        <v>358806.31</v>
      </c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hidden="1" x14ac:dyDescent="0.2">
      <c r="A17" s="3"/>
      <c r="B17"/>
      <c r="C17"/>
      <c r="D17"/>
      <c r="E17"/>
      <c r="F17"/>
      <c r="G17"/>
      <c r="H17"/>
      <c r="I17"/>
      <c r="J17"/>
      <c r="K17"/>
      <c r="L17"/>
      <c r="M17"/>
    </row>
    <row r="18" spans="1:13" hidden="1" x14ac:dyDescent="0.2">
      <c r="A18" s="2" t="s">
        <v>11</v>
      </c>
      <c r="B18">
        <f t="shared" ref="B18:C20" si="0">B3+B7+B13</f>
        <v>420</v>
      </c>
      <c r="C18">
        <f t="shared" si="0"/>
        <v>420</v>
      </c>
      <c r="D18"/>
      <c r="E18"/>
      <c r="F18"/>
      <c r="G18"/>
      <c r="H18"/>
      <c r="I18"/>
      <c r="J18"/>
      <c r="K18"/>
      <c r="L18"/>
      <c r="M18"/>
    </row>
    <row r="19" spans="1:13" hidden="1" x14ac:dyDescent="0.2">
      <c r="A19" s="3" t="s">
        <v>12</v>
      </c>
      <c r="B19">
        <f t="shared" si="0"/>
        <v>477</v>
      </c>
      <c r="C19">
        <f t="shared" si="0"/>
        <v>477</v>
      </c>
      <c r="D19"/>
      <c r="E19"/>
      <c r="F19"/>
      <c r="G19"/>
      <c r="H19"/>
      <c r="I19"/>
      <c r="J19"/>
      <c r="K19"/>
      <c r="L19"/>
      <c r="M19"/>
    </row>
    <row r="20" spans="1:13" hidden="1" x14ac:dyDescent="0.2">
      <c r="A20" s="3" t="s">
        <v>14</v>
      </c>
      <c r="B20" s="7">
        <f t="shared" si="0"/>
        <v>64815262.530000001</v>
      </c>
      <c r="C20" s="7">
        <f t="shared" si="0"/>
        <v>64815262.530000001</v>
      </c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idden="1" x14ac:dyDescent="0.2">
      <c r="A21" s="3" t="s">
        <v>13</v>
      </c>
      <c r="B21" s="7">
        <f>B5+B10+B16</f>
        <v>67592086.660000011</v>
      </c>
      <c r="C21" s="7">
        <f>C5+C10+C16</f>
        <v>67592086.660000011</v>
      </c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hidden="1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hidden="1" x14ac:dyDescent="0.2">
      <c r="A23" s="1" t="s">
        <v>15</v>
      </c>
      <c r="B23"/>
      <c r="C23"/>
      <c r="D23"/>
      <c r="E23"/>
      <c r="F23"/>
      <c r="G23"/>
      <c r="H23"/>
      <c r="I23"/>
      <c r="J23"/>
      <c r="K23"/>
      <c r="L23"/>
      <c r="M23"/>
    </row>
    <row r="24" spans="1:13" hidden="1" x14ac:dyDescent="0.2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hidden="1" x14ac:dyDescent="0.2">
      <c r="A25" s="2" t="s">
        <v>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hidden="1" x14ac:dyDescent="0.2">
      <c r="A26" s="3" t="s">
        <v>2</v>
      </c>
      <c r="B26"/>
      <c r="C26"/>
      <c r="D26"/>
      <c r="E26"/>
      <c r="F26"/>
      <c r="G26"/>
      <c r="H26"/>
      <c r="I26"/>
      <c r="J26"/>
      <c r="K26"/>
      <c r="L26"/>
      <c r="M26"/>
    </row>
    <row r="27" spans="1:13" hidden="1" x14ac:dyDescent="0.2">
      <c r="A27" s="3" t="s">
        <v>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hidden="1" x14ac:dyDescent="0.2">
      <c r="A28" s="3"/>
      <c r="B28"/>
      <c r="C28"/>
      <c r="D28"/>
      <c r="E28"/>
      <c r="F28"/>
      <c r="G28"/>
      <c r="H28"/>
      <c r="I28"/>
      <c r="J28"/>
      <c r="K28"/>
      <c r="L28"/>
      <c r="M28"/>
    </row>
    <row r="29" spans="1:13" hidden="1" x14ac:dyDescent="0.2">
      <c r="A29" s="2" t="s">
        <v>4</v>
      </c>
      <c r="B29"/>
      <c r="C29"/>
      <c r="D29"/>
      <c r="E29"/>
      <c r="F29"/>
      <c r="G29"/>
      <c r="H29"/>
      <c r="I29"/>
      <c r="J29"/>
      <c r="K29"/>
      <c r="L29"/>
      <c r="M29"/>
    </row>
    <row r="30" spans="1:13" hidden="1" x14ac:dyDescent="0.2">
      <c r="A30" s="3" t="s">
        <v>2</v>
      </c>
      <c r="B30"/>
      <c r="C30"/>
      <c r="D30"/>
      <c r="E30"/>
      <c r="F30"/>
      <c r="G30"/>
      <c r="H30"/>
      <c r="I30"/>
      <c r="J30"/>
      <c r="K30"/>
      <c r="L30"/>
      <c r="M30"/>
    </row>
    <row r="31" spans="1:13" hidden="1" x14ac:dyDescent="0.2">
      <c r="A31" s="3" t="s">
        <v>5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hidden="1" x14ac:dyDescent="0.2">
      <c r="A32" s="3" t="s">
        <v>6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4" hidden="1" x14ac:dyDescent="0.2">
      <c r="A33" s="3" t="s">
        <v>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4" hidden="1" x14ac:dyDescent="0.2">
      <c r="A34" s="3"/>
      <c r="B34"/>
      <c r="C34"/>
      <c r="D34"/>
      <c r="E34"/>
      <c r="F34"/>
      <c r="G34"/>
      <c r="H34"/>
      <c r="I34"/>
      <c r="J34"/>
      <c r="K34"/>
      <c r="L34"/>
      <c r="M34"/>
    </row>
    <row r="35" spans="1:14" hidden="1" x14ac:dyDescent="0.2">
      <c r="A35" s="2" t="s">
        <v>8</v>
      </c>
      <c r="B35"/>
      <c r="C35"/>
      <c r="D35"/>
      <c r="E35"/>
      <c r="F35"/>
      <c r="G35"/>
      <c r="H35"/>
      <c r="I35"/>
      <c r="J35"/>
      <c r="K35"/>
      <c r="L35"/>
      <c r="M35"/>
    </row>
    <row r="36" spans="1:14" hidden="1" x14ac:dyDescent="0.2">
      <c r="A36" s="3" t="s">
        <v>2</v>
      </c>
      <c r="B36"/>
      <c r="C36"/>
      <c r="D36"/>
      <c r="E36"/>
      <c r="F36"/>
      <c r="G36"/>
      <c r="H36"/>
      <c r="I36"/>
      <c r="J36"/>
      <c r="K36"/>
      <c r="L36"/>
      <c r="M36"/>
    </row>
    <row r="37" spans="1:14" hidden="1" x14ac:dyDescent="0.2">
      <c r="A37" s="3" t="s">
        <v>9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4" hidden="1" x14ac:dyDescent="0.2">
      <c r="A38" s="3" t="s">
        <v>10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4" hidden="1" x14ac:dyDescent="0.2">
      <c r="A39" s="3"/>
      <c r="B39"/>
      <c r="C39"/>
      <c r="D39"/>
      <c r="E39"/>
      <c r="F39"/>
      <c r="G39"/>
      <c r="H39"/>
      <c r="I39"/>
      <c r="J39"/>
      <c r="K39"/>
      <c r="L39"/>
      <c r="M39"/>
    </row>
    <row r="40" spans="1:14" hidden="1" x14ac:dyDescent="0.2">
      <c r="A40" s="2" t="s">
        <v>11</v>
      </c>
      <c r="B40"/>
      <c r="C40"/>
      <c r="D40"/>
      <c r="E40"/>
      <c r="F40"/>
      <c r="G40"/>
      <c r="H40"/>
      <c r="I40"/>
      <c r="J40"/>
      <c r="K40"/>
      <c r="L40"/>
      <c r="M40"/>
    </row>
    <row r="41" spans="1:14" hidden="1" x14ac:dyDescent="0.2">
      <c r="A41" s="3" t="s">
        <v>12</v>
      </c>
      <c r="B41"/>
      <c r="C41"/>
      <c r="D41"/>
      <c r="E41"/>
      <c r="F41"/>
      <c r="G41"/>
      <c r="H41"/>
      <c r="I41"/>
      <c r="J41"/>
      <c r="K41"/>
      <c r="L41"/>
      <c r="M41"/>
    </row>
    <row r="42" spans="1:14" hidden="1" x14ac:dyDescent="0.2">
      <c r="A42" s="3" t="s">
        <v>14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4" hidden="1" x14ac:dyDescent="0.2">
      <c r="A43" s="3" t="s">
        <v>13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4" hidden="1" x14ac:dyDescent="0.2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4" ht="45" customHeight="1" x14ac:dyDescent="0.2">
      <c r="A45" s="80" t="s">
        <v>53</v>
      </c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</row>
    <row r="46" spans="1:14" s="29" customFormat="1" ht="66" customHeight="1" thickBot="1" x14ac:dyDescent="0.25">
      <c r="A46" s="79" t="s">
        <v>69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</row>
    <row r="47" spans="1:14" ht="15" x14ac:dyDescent="0.25">
      <c r="A47" s="45" t="s">
        <v>49</v>
      </c>
      <c r="B47" s="20" t="s">
        <v>52</v>
      </c>
      <c r="C47" s="20" t="s">
        <v>54</v>
      </c>
      <c r="D47" s="20" t="s">
        <v>55</v>
      </c>
      <c r="E47" s="20" t="s">
        <v>56</v>
      </c>
      <c r="F47" s="20" t="s">
        <v>57</v>
      </c>
      <c r="G47" s="20" t="s">
        <v>58</v>
      </c>
      <c r="H47" s="20" t="s">
        <v>59</v>
      </c>
      <c r="I47" s="20" t="s">
        <v>60</v>
      </c>
      <c r="J47" s="20" t="s">
        <v>61</v>
      </c>
      <c r="K47" s="20" t="s">
        <v>62</v>
      </c>
      <c r="L47" s="20" t="s">
        <v>63</v>
      </c>
      <c r="M47" s="20" t="s">
        <v>64</v>
      </c>
      <c r="N47" s="20" t="s">
        <v>48</v>
      </c>
    </row>
    <row r="48" spans="1:14" hidden="1" x14ac:dyDescent="0.2">
      <c r="A48" s="46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</row>
    <row r="49" spans="1:14" ht="15" hidden="1" x14ac:dyDescent="0.25">
      <c r="A49" s="47" t="s">
        <v>1</v>
      </c>
      <c r="B49" s="23">
        <f t="shared" ref="B49:C51" si="1">B3+B25</f>
        <v>291</v>
      </c>
      <c r="C49" s="23">
        <f t="shared" si="1"/>
        <v>291</v>
      </c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</row>
    <row r="50" spans="1:14" hidden="1" x14ac:dyDescent="0.2">
      <c r="A50" s="46" t="s">
        <v>2</v>
      </c>
      <c r="B50" s="23">
        <f t="shared" si="1"/>
        <v>331</v>
      </c>
      <c r="C50" s="23">
        <f t="shared" si="1"/>
        <v>331</v>
      </c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idden="1" x14ac:dyDescent="0.2">
      <c r="A51" s="46" t="s">
        <v>3</v>
      </c>
      <c r="B51" s="24">
        <f t="shared" si="1"/>
        <v>54925369.950000003</v>
      </c>
      <c r="C51" s="24">
        <f t="shared" si="1"/>
        <v>54925369.950000003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</row>
    <row r="52" spans="1:14" hidden="1" x14ac:dyDescent="0.2">
      <c r="A52" s="46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</row>
    <row r="53" spans="1:14" ht="15" hidden="1" x14ac:dyDescent="0.25">
      <c r="A53" s="47" t="s">
        <v>4</v>
      </c>
      <c r="B53" s="23">
        <f t="shared" ref="B53:C57" si="2">B7+B29</f>
        <v>127</v>
      </c>
      <c r="C53" s="23">
        <f t="shared" si="2"/>
        <v>127</v>
      </c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idden="1" x14ac:dyDescent="0.2">
      <c r="A54" s="46" t="s">
        <v>2</v>
      </c>
      <c r="B54" s="23">
        <f t="shared" si="2"/>
        <v>144</v>
      </c>
      <c r="C54" s="23">
        <f t="shared" si="2"/>
        <v>144</v>
      </c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</row>
    <row r="55" spans="1:14" hidden="1" x14ac:dyDescent="0.2">
      <c r="A55" s="46" t="s">
        <v>5</v>
      </c>
      <c r="B55" s="24">
        <f t="shared" si="2"/>
        <v>9556715.2899999991</v>
      </c>
      <c r="C55" s="24">
        <f t="shared" si="2"/>
        <v>9556715.2899999991</v>
      </c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</row>
    <row r="56" spans="1:14" hidden="1" x14ac:dyDescent="0.2">
      <c r="A56" s="46" t="s">
        <v>6</v>
      </c>
      <c r="B56" s="24">
        <f t="shared" si="2"/>
        <v>12307910.4</v>
      </c>
      <c r="C56" s="24">
        <f t="shared" si="2"/>
        <v>12307910.4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</row>
    <row r="57" spans="1:14" hidden="1" x14ac:dyDescent="0.2">
      <c r="A57" s="46" t="s">
        <v>7</v>
      </c>
      <c r="B57" s="24">
        <f t="shared" si="2"/>
        <v>170510</v>
      </c>
      <c r="C57" s="24">
        <f t="shared" si="2"/>
        <v>170510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</row>
    <row r="58" spans="1:14" hidden="1" x14ac:dyDescent="0.2">
      <c r="A58" s="46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</row>
    <row r="59" spans="1:14" ht="15" hidden="1" x14ac:dyDescent="0.25">
      <c r="A59" s="47" t="s">
        <v>8</v>
      </c>
      <c r="B59" s="23">
        <f t="shared" ref="B59:C62" si="3">B13+B35</f>
        <v>2</v>
      </c>
      <c r="C59" s="23">
        <f t="shared" si="3"/>
        <v>2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</row>
    <row r="60" spans="1:14" hidden="1" x14ac:dyDescent="0.2">
      <c r="A60" s="46" t="s">
        <v>2</v>
      </c>
      <c r="B60" s="23">
        <f t="shared" si="3"/>
        <v>2</v>
      </c>
      <c r="C60" s="23">
        <f t="shared" si="3"/>
        <v>2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</row>
    <row r="61" spans="1:14" hidden="1" x14ac:dyDescent="0.2">
      <c r="A61" s="46" t="s">
        <v>9</v>
      </c>
      <c r="B61" s="24">
        <f t="shared" si="3"/>
        <v>333177.28999999998</v>
      </c>
      <c r="C61" s="24">
        <f t="shared" si="3"/>
        <v>333177.28999999998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</row>
    <row r="62" spans="1:14" hidden="1" x14ac:dyDescent="0.2">
      <c r="A62" s="46" t="s">
        <v>10</v>
      </c>
      <c r="B62" s="24">
        <f t="shared" si="3"/>
        <v>358806.31</v>
      </c>
      <c r="C62" s="24">
        <f t="shared" si="3"/>
        <v>358806.31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</row>
    <row r="63" spans="1:14" hidden="1" x14ac:dyDescent="0.2">
      <c r="A63" s="46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</row>
    <row r="64" spans="1:14" ht="15" x14ac:dyDescent="0.25">
      <c r="A64" s="50" t="s">
        <v>65</v>
      </c>
      <c r="B64" s="23">
        <v>429</v>
      </c>
      <c r="C64" s="23">
        <v>389</v>
      </c>
      <c r="D64" s="23">
        <v>477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3">
        <f>SUM(B64:M64)</f>
        <v>1295</v>
      </c>
    </row>
    <row r="65" spans="1:252" ht="15" x14ac:dyDescent="0.25">
      <c r="A65" s="50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1"/>
    </row>
    <row r="66" spans="1:252" ht="17.25" thickBot="1" x14ac:dyDescent="0.3">
      <c r="A66" s="51" t="s">
        <v>66</v>
      </c>
      <c r="B66" s="70">
        <v>445</v>
      </c>
      <c r="C66" s="70">
        <v>482</v>
      </c>
      <c r="D66" s="70">
        <v>572</v>
      </c>
      <c r="E66" s="70">
        <v>0</v>
      </c>
      <c r="F66" s="70">
        <v>0</v>
      </c>
      <c r="G66" s="70">
        <v>0</v>
      </c>
      <c r="H66" s="70">
        <v>0</v>
      </c>
      <c r="I66" s="70">
        <v>0</v>
      </c>
      <c r="J66" s="70">
        <v>0</v>
      </c>
      <c r="K66" s="70">
        <v>0</v>
      </c>
      <c r="L66" s="70">
        <v>0</v>
      </c>
      <c r="M66" s="70">
        <v>0</v>
      </c>
      <c r="N66" s="70">
        <f>SUM(B66:M66)</f>
        <v>1499</v>
      </c>
      <c r="P66" s="36"/>
      <c r="Q66" s="35"/>
      <c r="R66" s="36"/>
      <c r="S66" s="35"/>
      <c r="T66" s="36"/>
      <c r="U66" s="35"/>
      <c r="V66" s="36"/>
      <c r="W66" s="35"/>
      <c r="X66" s="36"/>
      <c r="Y66" s="35"/>
      <c r="Z66" s="36"/>
      <c r="AA66" s="35"/>
      <c r="AB66" s="36"/>
      <c r="AC66" s="35"/>
      <c r="AD66" s="36"/>
      <c r="AE66" s="35"/>
      <c r="AF66" s="36"/>
      <c r="AG66" s="35"/>
      <c r="AH66" s="36"/>
      <c r="AI66" s="35"/>
      <c r="AJ66" s="36"/>
      <c r="AK66" s="35"/>
      <c r="AL66" s="36"/>
      <c r="AM66" s="35"/>
      <c r="AN66" s="36"/>
      <c r="AO66" s="35"/>
      <c r="AP66" s="36"/>
      <c r="AQ66" s="35"/>
      <c r="AR66" s="36"/>
      <c r="AS66" s="35"/>
      <c r="AT66" s="36"/>
      <c r="AU66" s="35"/>
      <c r="AV66" s="36"/>
      <c r="AW66" s="35"/>
      <c r="AX66" s="36"/>
      <c r="AY66" s="35"/>
      <c r="AZ66" s="36"/>
      <c r="BA66" s="35"/>
      <c r="BB66" s="36"/>
      <c r="BC66" s="35"/>
      <c r="BD66" s="36"/>
      <c r="BE66" s="35"/>
      <c r="BF66" s="36"/>
      <c r="BG66" s="35"/>
      <c r="BH66" s="36"/>
      <c r="BI66" s="35"/>
      <c r="BJ66" s="36"/>
      <c r="BK66" s="35"/>
      <c r="BL66" s="36"/>
      <c r="BM66" s="35"/>
      <c r="BN66" s="36"/>
      <c r="BO66" s="35"/>
      <c r="BP66" s="36"/>
      <c r="BQ66" s="35"/>
      <c r="BR66" s="36"/>
      <c r="BS66" s="35"/>
      <c r="BT66" s="36"/>
      <c r="BU66" s="35"/>
      <c r="BV66" s="36"/>
      <c r="BW66" s="35"/>
      <c r="BX66" s="36"/>
      <c r="BY66" s="35"/>
      <c r="BZ66" s="36"/>
      <c r="CA66" s="35"/>
      <c r="CB66" s="36"/>
      <c r="CC66" s="35"/>
      <c r="CD66" s="36"/>
      <c r="CE66" s="35"/>
      <c r="CF66" s="36"/>
      <c r="CG66" s="35"/>
      <c r="CH66" s="36"/>
      <c r="CI66" s="35"/>
      <c r="CJ66" s="36"/>
      <c r="CK66" s="35"/>
      <c r="CL66" s="36"/>
      <c r="CM66" s="35"/>
      <c r="CN66" s="36"/>
      <c r="CO66" s="35"/>
      <c r="CP66" s="36"/>
      <c r="CQ66" s="35"/>
      <c r="CR66" s="36"/>
      <c r="CS66" s="35"/>
      <c r="CT66" s="36"/>
      <c r="CU66" s="35"/>
      <c r="CV66" s="36"/>
      <c r="CW66" s="35"/>
      <c r="CX66" s="36"/>
      <c r="CY66" s="35"/>
      <c r="CZ66" s="36"/>
      <c r="DA66" s="35"/>
      <c r="DB66" s="36"/>
      <c r="DC66" s="35"/>
      <c r="DD66" s="36"/>
      <c r="DE66" s="35"/>
      <c r="DF66" s="36"/>
      <c r="DG66" s="35"/>
      <c r="DH66" s="36"/>
      <c r="DI66" s="35"/>
      <c r="DJ66" s="36"/>
      <c r="DK66" s="35"/>
      <c r="DL66" s="36"/>
      <c r="DM66" s="35"/>
      <c r="DN66" s="36"/>
      <c r="DO66" s="35"/>
      <c r="DP66" s="36"/>
      <c r="DQ66" s="35"/>
      <c r="DR66" s="36"/>
      <c r="DS66" s="35"/>
      <c r="DT66" s="36"/>
      <c r="DU66" s="35"/>
      <c r="DV66" s="36"/>
      <c r="DW66" s="35"/>
      <c r="DX66" s="36"/>
      <c r="DY66" s="35"/>
      <c r="DZ66" s="36"/>
      <c r="EA66" s="35"/>
      <c r="EB66" s="36"/>
      <c r="EC66" s="35"/>
      <c r="ED66" s="36"/>
      <c r="EE66" s="35"/>
      <c r="EF66" s="36"/>
      <c r="EG66" s="35"/>
      <c r="EH66" s="36"/>
      <c r="EI66" s="35"/>
      <c r="EJ66" s="36"/>
      <c r="EK66" s="35"/>
      <c r="EL66" s="36"/>
      <c r="EM66" s="35"/>
      <c r="EN66" s="36"/>
      <c r="EO66" s="35"/>
      <c r="EP66" s="36"/>
      <c r="EQ66" s="35"/>
      <c r="ER66" s="36"/>
      <c r="ES66" s="35"/>
      <c r="ET66" s="36"/>
      <c r="EU66" s="35"/>
      <c r="EV66" s="36"/>
      <c r="EW66" s="35"/>
      <c r="EX66" s="36"/>
      <c r="EY66" s="35"/>
      <c r="EZ66" s="36"/>
      <c r="FA66" s="35"/>
      <c r="FB66" s="36"/>
      <c r="FC66" s="35"/>
      <c r="FD66" s="36"/>
      <c r="FE66" s="35"/>
      <c r="FF66" s="36"/>
      <c r="FG66" s="35"/>
      <c r="FH66" s="36"/>
      <c r="FI66" s="35"/>
      <c r="FJ66" s="36"/>
      <c r="FK66" s="35"/>
      <c r="FL66" s="36"/>
      <c r="FM66" s="35"/>
      <c r="FN66" s="36"/>
      <c r="FO66" s="35"/>
      <c r="FP66" s="36"/>
      <c r="FQ66" s="35"/>
      <c r="FR66" s="36"/>
      <c r="FS66" s="35"/>
      <c r="FT66" s="36"/>
      <c r="FU66" s="35"/>
      <c r="FV66" s="36"/>
      <c r="FW66" s="35"/>
      <c r="FX66" s="36"/>
      <c r="FY66" s="35"/>
      <c r="FZ66" s="36"/>
      <c r="GA66" s="35"/>
      <c r="GB66" s="36"/>
      <c r="GC66" s="35"/>
      <c r="GD66" s="36"/>
      <c r="GE66" s="35"/>
      <c r="GF66" s="36"/>
      <c r="GG66" s="35"/>
      <c r="GH66" s="36"/>
      <c r="GI66" s="35"/>
      <c r="GJ66" s="36"/>
      <c r="GK66" s="35"/>
      <c r="GL66" s="36"/>
      <c r="GM66" s="35"/>
      <c r="GN66" s="36"/>
      <c r="GO66" s="35"/>
      <c r="GP66" s="36"/>
      <c r="GQ66" s="35"/>
      <c r="GR66" s="36"/>
      <c r="GS66" s="35"/>
      <c r="GT66" s="36"/>
      <c r="GU66" s="35"/>
      <c r="GV66" s="36"/>
      <c r="GW66" s="35"/>
      <c r="GX66" s="36"/>
      <c r="GY66" s="35"/>
      <c r="GZ66" s="36"/>
      <c r="HA66" s="35"/>
      <c r="HB66" s="36"/>
      <c r="HC66" s="35"/>
      <c r="HD66" s="36"/>
      <c r="HE66" s="35"/>
      <c r="HF66" s="36"/>
      <c r="HG66" s="35"/>
      <c r="HH66" s="36"/>
      <c r="HI66" s="35"/>
      <c r="HJ66" s="36"/>
      <c r="HK66" s="35"/>
      <c r="HL66" s="36"/>
      <c r="HM66" s="35"/>
      <c r="HN66" s="36"/>
      <c r="HO66" s="35"/>
      <c r="HP66" s="36"/>
      <c r="HQ66" s="35"/>
      <c r="HR66" s="36"/>
      <c r="HS66" s="35"/>
      <c r="HT66" s="36"/>
      <c r="HU66" s="35"/>
      <c r="HV66" s="36"/>
      <c r="HW66" s="35"/>
      <c r="HX66" s="36"/>
      <c r="HY66" s="35"/>
      <c r="HZ66" s="36"/>
      <c r="IA66" s="35"/>
      <c r="IB66" s="36"/>
      <c r="IC66" s="35"/>
      <c r="ID66" s="36"/>
      <c r="IE66" s="35"/>
      <c r="IF66" s="36"/>
      <c r="IG66" s="35"/>
      <c r="IH66" s="36"/>
      <c r="II66" s="35"/>
      <c r="IJ66" s="36"/>
      <c r="IK66" s="35"/>
      <c r="IL66" s="36"/>
      <c r="IM66" s="35"/>
      <c r="IN66" s="36"/>
      <c r="IO66" s="35"/>
      <c r="IP66" s="36"/>
      <c r="IQ66" s="35"/>
      <c r="IR66" s="36"/>
    </row>
    <row r="67" spans="1:252" ht="15" x14ac:dyDescent="0.25">
      <c r="N67" s="60"/>
    </row>
    <row r="68" spans="1:252" ht="15.75" thickBot="1" x14ac:dyDescent="0.3">
      <c r="A68" s="15"/>
      <c r="B68" s="42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2"/>
    </row>
    <row r="69" spans="1:252" ht="15" x14ac:dyDescent="0.25">
      <c r="A69" s="45" t="s">
        <v>49</v>
      </c>
      <c r="B69" s="20" t="s">
        <v>52</v>
      </c>
      <c r="C69" s="42" t="s">
        <v>54</v>
      </c>
      <c r="D69" s="42" t="s">
        <v>55</v>
      </c>
      <c r="E69" s="42" t="s">
        <v>56</v>
      </c>
      <c r="F69" s="42" t="s">
        <v>57</v>
      </c>
      <c r="G69" s="42" t="s">
        <v>58</v>
      </c>
      <c r="H69" s="42" t="s">
        <v>59</v>
      </c>
      <c r="I69" s="20" t="s">
        <v>60</v>
      </c>
      <c r="J69" s="20" t="s">
        <v>61</v>
      </c>
      <c r="K69" s="20" t="s">
        <v>62</v>
      </c>
      <c r="L69" s="20" t="s">
        <v>63</v>
      </c>
      <c r="M69" s="20" t="s">
        <v>64</v>
      </c>
      <c r="N69" s="22" t="s">
        <v>48</v>
      </c>
      <c r="O69" s="29"/>
    </row>
    <row r="70" spans="1:252" s="29" customFormat="1" ht="48" customHeight="1" thickBot="1" x14ac:dyDescent="0.25">
      <c r="A70" s="48" t="s">
        <v>50</v>
      </c>
      <c r="B70" s="44">
        <f t="shared" ref="B70:G70" si="4">SUM((B66-B64)/B64)</f>
        <v>3.7296037296037296E-2</v>
      </c>
      <c r="C70" s="44">
        <f t="shared" si="4"/>
        <v>0.23907455012853471</v>
      </c>
      <c r="D70" s="44">
        <f t="shared" si="4"/>
        <v>0.19916142557651992</v>
      </c>
      <c r="E70" s="44" t="e">
        <f t="shared" si="4"/>
        <v>#DIV/0!</v>
      </c>
      <c r="F70" s="44" t="e">
        <f t="shared" si="4"/>
        <v>#DIV/0!</v>
      </c>
      <c r="G70" s="44" t="e">
        <f t="shared" si="4"/>
        <v>#DIV/0!</v>
      </c>
      <c r="H70" s="44" t="e">
        <f t="shared" ref="H70:N70" si="5">SUM((H66-H64)/H64)</f>
        <v>#DIV/0!</v>
      </c>
      <c r="I70" s="44" t="e">
        <f t="shared" si="5"/>
        <v>#DIV/0!</v>
      </c>
      <c r="J70" s="44" t="e">
        <f t="shared" si="5"/>
        <v>#DIV/0!</v>
      </c>
      <c r="K70" s="44" t="e">
        <f t="shared" si="5"/>
        <v>#DIV/0!</v>
      </c>
      <c r="L70" s="44" t="e">
        <f t="shared" si="5"/>
        <v>#DIV/0!</v>
      </c>
      <c r="M70" s="44" t="e">
        <f>SUM((M66-M64)/M64)</f>
        <v>#DIV/0!</v>
      </c>
      <c r="N70" s="41">
        <f t="shared" si="5"/>
        <v>0.15752895752895754</v>
      </c>
    </row>
    <row r="71" spans="1:252" s="29" customFormat="1" ht="16.5" x14ac:dyDescent="0.2">
      <c r="A71" s="33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59"/>
    </row>
    <row r="72" spans="1:252" ht="18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</row>
    <row r="73" spans="1:252" ht="15" x14ac:dyDescent="0.25">
      <c r="A73" s="15"/>
    </row>
    <row r="74" spans="1:252" ht="15" x14ac:dyDescent="0.25">
      <c r="A74" s="15"/>
    </row>
    <row r="75" spans="1:252" ht="15" x14ac:dyDescent="0.25">
      <c r="A75" s="15"/>
    </row>
    <row r="77" spans="1:252" x14ac:dyDescent="0.2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</row>
    <row r="78" spans="1:252" x14ac:dyDescent="0.2"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</row>
    <row r="80" spans="1:252" ht="15" x14ac:dyDescent="0.25">
      <c r="A80" s="15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</row>
    <row r="81" spans="2:13" x14ac:dyDescent="0.2"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</row>
    <row r="82" spans="2:13" x14ac:dyDescent="0.2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</row>
    <row r="83" spans="2:13" x14ac:dyDescent="0.2"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</row>
    <row r="110" spans="1:1" ht="20.25" customHeight="1" x14ac:dyDescent="0.2">
      <c r="A110" s="38"/>
    </row>
    <row r="120" ht="12" customHeight="1" x14ac:dyDescent="0.2"/>
    <row r="121" hidden="1" x14ac:dyDescent="0.2"/>
  </sheetData>
  <mergeCells count="2">
    <mergeCell ref="A46:N46"/>
    <mergeCell ref="A45:N45"/>
  </mergeCells>
  <phoneticPr fontId="0" type="noConversion"/>
  <printOptions gridLines="1"/>
  <pageMargins left="0.11811023622047245" right="0" top="3.937007874015748E-2" bottom="3.937007874015748E-2" header="0.11811023622047245" footer="0.11811023622047245"/>
  <pageSetup paperSize="9" scale="78" fitToWidth="0" orientation="landscape" r:id="rId1"/>
  <headerFooter>
    <oddHeader>&amp;R&amp;D</oddHeader>
  </headerFooter>
  <rowBreaks count="1" manualBreakCount="1">
    <brk id="119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Nicosia</vt:lpstr>
      <vt:lpstr>Larnaca</vt:lpstr>
      <vt:lpstr>Limassol</vt:lpstr>
      <vt:lpstr>Famagusta</vt:lpstr>
      <vt:lpstr>Paphos</vt:lpstr>
      <vt:lpstr>ΛΕΥΚΩΣΙΑ</vt:lpstr>
      <vt:lpstr>ΑΜΜΟΧΩΣΤΟΣ</vt:lpstr>
      <vt:lpstr>ΛΑΡΝΑΚΑ</vt:lpstr>
      <vt:lpstr>ΛΕΜΕΣΟΣ</vt:lpstr>
      <vt:lpstr>ΠΑΦΟΣ</vt:lpstr>
      <vt:lpstr>ΠΑΓΚΥΠΡΙΑ</vt:lpstr>
      <vt:lpstr>ΑΜΜΟΧΩΣΤΟΣ!Print_Area</vt:lpstr>
      <vt:lpstr>ΛΑΡΝΑΚΑ!Print_Area</vt:lpstr>
      <vt:lpstr>ΛΕΜΕΣΟΣ!Print_Area</vt:lpstr>
      <vt:lpstr>ΛΕΥΚΩΣΙΑ!Print_Area</vt:lpstr>
      <vt:lpstr>ΠΑΓΚΥΠΡΙΑ!Print_Area</vt:lpstr>
      <vt:lpstr>ΠΑΦΟΣ!Print_Area</vt:lpstr>
      <vt:lpstr>Famagusta!Print_Titles</vt:lpstr>
      <vt:lpstr>Larnaca!Print_Titles</vt:lpstr>
      <vt:lpstr>Limassol!Print_Titles</vt:lpstr>
      <vt:lpstr>Nicosia!Print_Titles</vt:lpstr>
      <vt:lpstr>Paphos!Print_Titles</vt:lpstr>
    </vt:vector>
  </TitlesOfParts>
  <Company>DLS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iakovoua</dc:creator>
  <cp:lastModifiedBy>Lefteris Antoniades</cp:lastModifiedBy>
  <cp:lastPrinted>2026-04-02T04:36:05Z</cp:lastPrinted>
  <dcterms:created xsi:type="dcterms:W3CDTF">2003-01-07T07:49:47Z</dcterms:created>
  <dcterms:modified xsi:type="dcterms:W3CDTF">2026-04-14T05:09:52Z</dcterms:modified>
</cp:coreProperties>
</file>